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fcces-my.sharepoint.com/personal/fsanchezp_fcc_es/Documents/FSANCHEZP/MOBILIARIO/"/>
    </mc:Choice>
  </mc:AlternateContent>
  <xr:revisionPtr revIDLastSave="0" documentId="8_{3AD0FC07-9EBF-4D5F-BA37-15CD0E150EAE}" xr6:coauthVersionLast="47" xr6:coauthVersionMax="47" xr10:uidLastSave="{00000000-0000-0000-0000-000000000000}"/>
  <bookViews>
    <workbookView xWindow="-120" yWindow="-120" windowWidth="29040" windowHeight="15720" xr2:uid="{00000000-000D-0000-FFFF-FFFF00000000}"/>
  </bookViews>
  <sheets>
    <sheet name="plantilla" sheetId="3" r:id="rId1"/>
    <sheet name="detalle" sheetId="4" r:id="rId2"/>
    <sheet name="precios"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 i="4" l="1"/>
  <c r="AC4" i="4"/>
  <c r="AC3" i="4"/>
  <c r="AC2" i="4"/>
  <c r="C44" i="3"/>
  <c r="G44" i="3"/>
  <c r="C58" i="3"/>
  <c r="G58" i="3"/>
  <c r="H58" i="3" s="1"/>
  <c r="C59" i="3"/>
  <c r="G59" i="3"/>
  <c r="H59" i="3" s="1"/>
  <c r="C60" i="3"/>
  <c r="G60" i="3"/>
  <c r="H60" i="3" s="1"/>
  <c r="C61" i="3"/>
  <c r="G61" i="3"/>
  <c r="H61" i="3" s="1"/>
  <c r="C62" i="3"/>
  <c r="G62" i="3"/>
  <c r="H62" i="3" s="1"/>
  <c r="C63" i="3"/>
  <c r="G63" i="3"/>
  <c r="H63" i="3" s="1"/>
  <c r="C64" i="3"/>
  <c r="G64" i="3"/>
  <c r="H64" i="3" s="1"/>
  <c r="C65" i="3"/>
  <c r="G65" i="3"/>
  <c r="H65" i="3" s="1"/>
  <c r="J70" i="3"/>
  <c r="G70" i="3"/>
  <c r="H70" i="3" s="1"/>
  <c r="C70" i="3"/>
  <c r="J69" i="3"/>
  <c r="G69" i="3"/>
  <c r="H69" i="3" s="1"/>
  <c r="C69" i="3"/>
  <c r="J68" i="3"/>
  <c r="G68" i="3"/>
  <c r="H68" i="3" s="1"/>
  <c r="C68" i="3"/>
  <c r="J67" i="3"/>
  <c r="G67" i="3"/>
  <c r="H67" i="3" s="1"/>
  <c r="C67" i="3"/>
  <c r="J66" i="3"/>
  <c r="G66" i="3"/>
  <c r="H66" i="3" s="1"/>
  <c r="C66" i="3"/>
  <c r="J57" i="3"/>
  <c r="G57" i="3"/>
  <c r="H57" i="3" s="1"/>
  <c r="C57" i="3"/>
  <c r="J56" i="3"/>
  <c r="G56" i="3"/>
  <c r="H56" i="3" s="1"/>
  <c r="C56" i="3"/>
  <c r="J55" i="3"/>
  <c r="G55" i="3"/>
  <c r="H55" i="3" s="1"/>
  <c r="C55" i="3"/>
  <c r="J54" i="3"/>
  <c r="G54" i="3"/>
  <c r="H54" i="3" s="1"/>
  <c r="C54" i="3"/>
  <c r="J53" i="3"/>
  <c r="G53" i="3"/>
  <c r="H53" i="3" s="1"/>
  <c r="C53" i="3"/>
  <c r="J52" i="3"/>
  <c r="G52" i="3"/>
  <c r="H52" i="3" s="1"/>
  <c r="C52" i="3"/>
  <c r="J51" i="3"/>
  <c r="G51" i="3"/>
  <c r="H51" i="3" s="1"/>
  <c r="C51" i="3"/>
  <c r="J50" i="3"/>
  <c r="G50" i="3"/>
  <c r="H50" i="3" s="1"/>
  <c r="C50" i="3"/>
  <c r="J49" i="3"/>
  <c r="G49" i="3"/>
  <c r="H49" i="3" s="1"/>
  <c r="C49" i="3"/>
  <c r="J48" i="3"/>
  <c r="G48" i="3"/>
  <c r="H48" i="3" s="1"/>
  <c r="C48" i="3"/>
  <c r="J47" i="3"/>
  <c r="G47" i="3"/>
  <c r="H47" i="3" s="1"/>
  <c r="C47" i="3"/>
  <c r="J46" i="3"/>
  <c r="G46" i="3"/>
  <c r="H46" i="3" s="1"/>
  <c r="C46" i="3"/>
  <c r="J45" i="3"/>
  <c r="G45" i="3"/>
  <c r="H45" i="3" s="1"/>
  <c r="C45" i="3"/>
  <c r="J44" i="3"/>
  <c r="H44" i="3" l="1"/>
  <c r="P5" i="4" l="1"/>
  <c r="P4" i="4"/>
  <c r="P3" i="4"/>
  <c r="P2" i="4"/>
  <c r="A2" i="4" l="1"/>
  <c r="A3" i="4"/>
  <c r="A4" i="4"/>
  <c r="A5" i="4"/>
  <c r="B2" i="4"/>
  <c r="B3" i="4"/>
  <c r="B4" i="4"/>
  <c r="B5" i="4"/>
  <c r="AH5" i="4" l="1"/>
  <c r="AG5" i="4"/>
  <c r="AF5" i="4"/>
  <c r="AL5" i="4" s="1"/>
  <c r="AD5" i="4"/>
  <c r="AA5" i="4"/>
  <c r="Z5" i="4"/>
  <c r="Y5" i="4"/>
  <c r="X5" i="4"/>
  <c r="W5" i="4"/>
  <c r="V5" i="4"/>
  <c r="U5" i="4"/>
  <c r="T5" i="4"/>
  <c r="S5" i="4"/>
  <c r="R5" i="4"/>
  <c r="Q5" i="4"/>
  <c r="O5" i="4"/>
  <c r="N5" i="4"/>
  <c r="M5" i="4"/>
  <c r="L5" i="4"/>
  <c r="K5" i="4"/>
  <c r="J5" i="4"/>
  <c r="I5" i="4"/>
  <c r="H5" i="4"/>
  <c r="G5" i="4"/>
  <c r="F5" i="4"/>
  <c r="E5" i="4"/>
  <c r="D5" i="4"/>
  <c r="C5" i="4"/>
  <c r="AH4" i="4"/>
  <c r="AG4" i="4"/>
  <c r="AF4" i="4"/>
  <c r="AL4" i="4" s="1"/>
  <c r="AD4" i="4"/>
  <c r="AA4" i="4"/>
  <c r="Z4" i="4"/>
  <c r="Y4" i="4"/>
  <c r="X4" i="4"/>
  <c r="W4" i="4"/>
  <c r="V4" i="4"/>
  <c r="U4" i="4"/>
  <c r="T4" i="4"/>
  <c r="S4" i="4"/>
  <c r="R4" i="4"/>
  <c r="Q4" i="4"/>
  <c r="O4" i="4"/>
  <c r="N4" i="4"/>
  <c r="M4" i="4"/>
  <c r="L4" i="4"/>
  <c r="K4" i="4"/>
  <c r="J4" i="4"/>
  <c r="I4" i="4"/>
  <c r="H4" i="4"/>
  <c r="G4" i="4"/>
  <c r="F4" i="4"/>
  <c r="E4" i="4"/>
  <c r="D4" i="4"/>
  <c r="C4" i="4"/>
  <c r="AH3" i="4"/>
  <c r="AG3" i="4"/>
  <c r="AF3" i="4"/>
  <c r="AL3" i="4" s="1"/>
  <c r="AD3" i="4"/>
  <c r="AA3" i="4"/>
  <c r="Z3" i="4"/>
  <c r="Y3" i="4"/>
  <c r="X3" i="4"/>
  <c r="W3" i="4"/>
  <c r="V3" i="4"/>
  <c r="U3" i="4"/>
  <c r="T3" i="4"/>
  <c r="S3" i="4"/>
  <c r="R3" i="4"/>
  <c r="Q3" i="4"/>
  <c r="O3" i="4"/>
  <c r="N3" i="4"/>
  <c r="M3" i="4"/>
  <c r="L3" i="4"/>
  <c r="K3" i="4"/>
  <c r="J3" i="4"/>
  <c r="I3" i="4"/>
  <c r="H3" i="4"/>
  <c r="G3" i="4"/>
  <c r="F3" i="4"/>
  <c r="E3" i="4"/>
  <c r="D3" i="4"/>
  <c r="C3" i="4"/>
  <c r="Q2" i="4"/>
  <c r="H2" i="4"/>
  <c r="I2" i="4"/>
  <c r="AH2" i="4"/>
  <c r="AG2" i="4"/>
  <c r="AF2" i="4"/>
  <c r="AL2" i="4" s="1"/>
  <c r="AD2" i="4"/>
  <c r="AA2" i="4"/>
  <c r="Z2" i="4"/>
  <c r="Y2" i="4"/>
  <c r="X2" i="4"/>
  <c r="W2" i="4"/>
  <c r="V2" i="4"/>
  <c r="U2" i="4"/>
  <c r="T2" i="4"/>
  <c r="S2" i="4"/>
  <c r="R2" i="4"/>
  <c r="O2" i="4"/>
  <c r="N2" i="4"/>
  <c r="M2" i="4"/>
  <c r="L2" i="4"/>
  <c r="K2" i="4"/>
  <c r="J2" i="4"/>
  <c r="G2" i="4"/>
  <c r="F2" i="4"/>
  <c r="E2" i="4"/>
  <c r="D2" i="4"/>
  <c r="C2" i="4"/>
  <c r="AI4" i="4" l="1"/>
  <c r="AI3" i="4"/>
  <c r="AJ3" i="4"/>
  <c r="AM3" i="4" s="1"/>
  <c r="AI2" i="4"/>
  <c r="H41" i="3"/>
  <c r="AI5" i="4"/>
  <c r="AJ5" i="4"/>
  <c r="AM5" i="4" s="1"/>
  <c r="AJ2" i="4" l="1"/>
  <c r="AM2" i="4" s="1"/>
  <c r="AJ4" i="4"/>
  <c r="AM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Sanchez Leon, Esther</author>
    <author>tc={94071A03-938A-4180-B1BC-C8FDC6FCDE45}</author>
  </authors>
  <commentList>
    <comment ref="D8" authorId="0" shapeId="0" xr:uid="{82E37D4F-050F-4449-BB88-ED681A120DF1}">
      <text>
        <r>
          <rPr>
            <b/>
            <sz val="9"/>
            <color indexed="81"/>
            <rFont val="Tahoma"/>
            <family val="2"/>
          </rPr>
          <t xml:space="preserve">Mobiliar ofertaba 1000*800
</t>
        </r>
      </text>
    </comment>
    <comment ref="D13" authorId="0" shapeId="0" xr:uid="{86503F67-A29A-4541-B00D-F70CE83D045B}">
      <text>
        <r>
          <rPr>
            <b/>
            <sz val="9"/>
            <color indexed="81"/>
            <rFont val="Tahoma"/>
            <family val="2"/>
          </rPr>
          <t xml:space="preserve">Mobiliar ofertaba 1000*800
</t>
        </r>
      </text>
    </comment>
    <comment ref="D106" authorId="0" shapeId="0" xr:uid="{38DD7339-7D99-4AEA-94D1-AE4356EC31CB}">
      <text>
        <r>
          <rPr>
            <b/>
            <sz val="9"/>
            <color indexed="81"/>
            <rFont val="Tahoma"/>
            <family val="2"/>
          </rPr>
          <t xml:space="preserve">Mobiliar nos oferto las medidas 900*420*780
</t>
        </r>
      </text>
    </comment>
    <comment ref="D107" authorId="0" shapeId="0" xr:uid="{CA59AD71-2B3C-41CD-9343-03D80677BA7C}">
      <text>
        <r>
          <rPr>
            <b/>
            <sz val="9"/>
            <color indexed="81"/>
            <rFont val="Tahoma"/>
            <family val="2"/>
          </rPr>
          <t xml:space="preserve">Mobiliar nos oferto las medidas 900*420*780
</t>
        </r>
      </text>
    </comment>
    <comment ref="D108" authorId="0" shapeId="0" xr:uid="{9FD25538-63DA-4326-880C-DD994980D8ED}">
      <text>
        <r>
          <rPr>
            <b/>
            <sz val="9"/>
            <color indexed="81"/>
            <rFont val="Tahoma"/>
            <family val="2"/>
          </rPr>
          <t xml:space="preserve">Mobiliar nos oferto las medidas 900*420*780
</t>
        </r>
      </text>
    </comment>
    <comment ref="D109" authorId="0" shapeId="0" xr:uid="{EA67915C-BC5A-4A13-9ACF-B2922530FC4F}">
      <text>
        <r>
          <rPr>
            <b/>
            <sz val="9"/>
            <color indexed="81"/>
            <rFont val="Tahoma"/>
            <family val="2"/>
          </rPr>
          <t xml:space="preserve">Mobiliar nos oferto las medidas 900*420*780
</t>
        </r>
      </text>
    </comment>
    <comment ref="D110" authorId="0" shapeId="0" xr:uid="{D3283648-B8AC-4E03-91CF-B493A723F18D}">
      <text>
        <r>
          <rPr>
            <b/>
            <sz val="9"/>
            <color indexed="81"/>
            <rFont val="Tahoma"/>
            <family val="2"/>
          </rPr>
          <t xml:space="preserve">900*420*1500
</t>
        </r>
      </text>
    </comment>
    <comment ref="D111" authorId="0" shapeId="0" xr:uid="{FC30DAAC-DAF7-4742-999E-C83F7444520C}">
      <text>
        <r>
          <rPr>
            <b/>
            <sz val="9"/>
            <color indexed="81"/>
            <rFont val="Tahoma"/>
            <family val="2"/>
          </rPr>
          <t xml:space="preserve">900*420*1500
</t>
        </r>
      </text>
    </comment>
    <comment ref="D112" authorId="0" shapeId="0" xr:uid="{580A0EAC-D4F9-4EC4-8B29-D4E73B0EA532}">
      <text>
        <r>
          <rPr>
            <b/>
            <sz val="9"/>
            <color indexed="81"/>
            <rFont val="Tahoma"/>
            <family val="2"/>
          </rPr>
          <t xml:space="preserve">900*420*1500
</t>
        </r>
      </text>
    </comment>
    <comment ref="D113" authorId="0" shapeId="0" xr:uid="{D730C09C-9570-4535-ADFB-58821F5D4AC6}">
      <text>
        <r>
          <rPr>
            <b/>
            <sz val="9"/>
            <color indexed="81"/>
            <rFont val="Tahoma"/>
            <family val="2"/>
          </rPr>
          <t xml:space="preserve">900*420*1500
</t>
        </r>
      </text>
    </comment>
    <comment ref="D114" authorId="0" shapeId="0" xr:uid="{220E2F8B-C3E9-4752-9464-901569F1C9E8}">
      <text>
        <r>
          <rPr>
            <b/>
            <sz val="9"/>
            <color indexed="81"/>
            <rFont val="Tahoma"/>
            <family val="2"/>
          </rPr>
          <t xml:space="preserve">900*420*1500
</t>
        </r>
      </text>
    </comment>
    <comment ref="D115" authorId="0" shapeId="0" xr:uid="{312DAA9C-EC98-479E-8CBE-3FBB9BA503C6}">
      <text>
        <r>
          <rPr>
            <b/>
            <sz val="9"/>
            <color indexed="81"/>
            <rFont val="Tahoma"/>
            <family val="2"/>
          </rPr>
          <t xml:space="preserve">900*420*1500
</t>
        </r>
      </text>
    </comment>
    <comment ref="J116" authorId="0" shapeId="0" xr:uid="{3BDADF74-5F76-4547-B991-940C855D8232}">
      <text>
        <r>
          <rPr>
            <b/>
            <sz val="9"/>
            <color indexed="81"/>
            <rFont val="Tahoma"/>
            <family val="2"/>
          </rPr>
          <t xml:space="preserve">Mobiliar ofertaba medidas 900*420*1960
</t>
        </r>
      </text>
    </comment>
    <comment ref="J117" authorId="0" shapeId="0" xr:uid="{6B1F67FB-B499-4121-90EA-1F6167687E49}">
      <text>
        <r>
          <rPr>
            <b/>
            <sz val="9"/>
            <color indexed="81"/>
            <rFont val="Tahoma"/>
            <family val="2"/>
          </rPr>
          <t xml:space="preserve">Mobiliar ofertaba medidas 900*420*1960
</t>
        </r>
      </text>
    </comment>
    <comment ref="D122" authorId="0" shapeId="0" xr:uid="{25AA6CE4-CB1B-4E60-B1AB-E0E2A0965FB2}">
      <text>
        <r>
          <rPr>
            <b/>
            <sz val="9"/>
            <color indexed="81"/>
            <rFont val="Tahoma"/>
            <family val="2"/>
          </rPr>
          <t xml:space="preserve">Mobiliar ofertaba 900*420*30
</t>
        </r>
      </text>
    </comment>
    <comment ref="D126" authorId="0" shapeId="0" xr:uid="{B35ACAD3-EF81-4E92-BD72-5BDEEEF5E822}">
      <text>
        <r>
          <rPr>
            <sz val="9"/>
            <color indexed="81"/>
            <rFont val="Tahoma"/>
            <family val="2"/>
          </rPr>
          <t xml:space="preserve">Mobiliar tenía otras medidas: 900*420*1500
</t>
        </r>
      </text>
    </comment>
    <comment ref="D129" authorId="0" shapeId="0" xr:uid="{B2CB9034-E016-451E-8C10-264872F4DC51}">
      <text>
        <r>
          <rPr>
            <b/>
            <sz val="9"/>
            <color indexed="81"/>
            <rFont val="Tahoma"/>
            <family val="2"/>
          </rPr>
          <t xml:space="preserve">Mobiliar ofertaba 872*420*1356
</t>
        </r>
      </text>
    </comment>
    <comment ref="D130" authorId="0" shapeId="0" xr:uid="{F28C89E6-43BC-4708-86B1-1E8F45E56767}">
      <text>
        <r>
          <rPr>
            <b/>
            <sz val="9"/>
            <color indexed="81"/>
            <rFont val="Tahoma"/>
            <family val="2"/>
          </rPr>
          <t xml:space="preserve">Mobiliar ofertaba 872*420*1356
</t>
        </r>
      </text>
    </comment>
    <comment ref="D131" authorId="0" shapeId="0" xr:uid="{6F04F860-89D9-467E-B2EA-43C1E87CFAEB}">
      <text>
        <r>
          <rPr>
            <b/>
            <sz val="9"/>
            <color indexed="81"/>
            <rFont val="Tahoma"/>
            <family val="2"/>
          </rPr>
          <t xml:space="preserve">Mobiliar ofertaba 872*420*1356
</t>
        </r>
      </text>
    </comment>
    <comment ref="D132" authorId="0" shapeId="0" xr:uid="{E6B1F178-FA73-4617-8185-0559420E7E18}">
      <text>
        <r>
          <rPr>
            <b/>
            <sz val="9"/>
            <color indexed="81"/>
            <rFont val="Tahoma"/>
            <family val="2"/>
          </rPr>
          <t xml:space="preserve">Mobiliar ofertaba 872*420*1356
</t>
        </r>
      </text>
    </comment>
    <comment ref="B213" authorId="1" shapeId="0" xr:uid="{94071A03-938A-4180-B1BC-C8FDC6FCDE4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 METIDO EN CATALOGO FCCONE
</t>
      </text>
    </comment>
  </commentList>
</comments>
</file>

<file path=xl/sharedStrings.xml><?xml version="1.0" encoding="utf-8"?>
<sst xmlns="http://schemas.openxmlformats.org/spreadsheetml/2006/main" count="2003" uniqueCount="1006">
  <si>
    <t>MOBILIARIO</t>
  </si>
  <si>
    <t>SOLICITUD DE SUMINISTRO</t>
  </si>
  <si>
    <t xml:space="preserve">AÑO: </t>
  </si>
  <si>
    <t>REFERENCIA:</t>
  </si>
  <si>
    <t>PROVEEDOR</t>
  </si>
  <si>
    <t>DATOS EMPRESA SOLICITANTE</t>
  </si>
  <si>
    <t>Área</t>
  </si>
  <si>
    <t>Empresa</t>
  </si>
  <si>
    <t>CIF</t>
  </si>
  <si>
    <r>
      <t xml:space="preserve">Cebe y División SAP </t>
    </r>
    <r>
      <rPr>
        <b/>
        <sz val="12"/>
        <color indexed="10"/>
        <rFont val="Arial"/>
        <family val="2"/>
      </rPr>
      <t>(campo obligatorio)</t>
    </r>
  </si>
  <si>
    <r>
      <t xml:space="preserve">Nº Pedido </t>
    </r>
    <r>
      <rPr>
        <b/>
        <sz val="12"/>
        <color indexed="10"/>
        <rFont val="Arial"/>
        <family val="2"/>
      </rPr>
      <t>(campo obligatorio)</t>
    </r>
  </si>
  <si>
    <t>Zona</t>
  </si>
  <si>
    <t>Delegación</t>
  </si>
  <si>
    <t>Dirección Postal</t>
  </si>
  <si>
    <r>
      <t xml:space="preserve">Responsable Solicitud </t>
    </r>
    <r>
      <rPr>
        <b/>
        <sz val="9"/>
        <rFont val="Arial"/>
        <family val="2"/>
      </rPr>
      <t>(Nombre y Apellidos)</t>
    </r>
  </si>
  <si>
    <t>Teléfono</t>
  </si>
  <si>
    <t>Dirección correo electrónico</t>
  </si>
  <si>
    <t>LUGAR DE SUMINISTRO</t>
  </si>
  <si>
    <t> </t>
  </si>
  <si>
    <t>Nº Sede</t>
  </si>
  <si>
    <t>Para buscar tu nº de sede</t>
  </si>
  <si>
    <t>http://sedes.fcc.es</t>
  </si>
  <si>
    <t>Clave: CL / AV / PG / LG</t>
  </si>
  <si>
    <t>Dirección:</t>
  </si>
  <si>
    <t xml:space="preserve">Código Postal </t>
  </si>
  <si>
    <t>Población</t>
  </si>
  <si>
    <t>Provincia</t>
  </si>
  <si>
    <r>
      <t xml:space="preserve">Persona de contacto </t>
    </r>
    <r>
      <rPr>
        <sz val="8"/>
        <rFont val="Arial"/>
        <family val="2"/>
      </rPr>
      <t>(Nombre y apellidos)</t>
    </r>
  </si>
  <si>
    <t>AUTORIZADO POR</t>
  </si>
  <si>
    <t>Nombre y Apellidos:</t>
  </si>
  <si>
    <t>Cargo:</t>
  </si>
  <si>
    <t>Esta ficha se rige por el Manual de Normas Generales. Sección 30 Inversiones. Capítulo 40.- Adquisición de otros bienes de Inmovilizado</t>
  </si>
  <si>
    <t>MATERIAL</t>
  </si>
  <si>
    <t>MEDICIÓN M2</t>
  </si>
  <si>
    <t>PRECIO</t>
  </si>
  <si>
    <t>IMPORTE</t>
  </si>
  <si>
    <t>ID</t>
  </si>
  <si>
    <t>ARTICULO</t>
  </si>
  <si>
    <t>UNIDADES</t>
  </si>
  <si>
    <t>MEDIDAS</t>
  </si>
  <si>
    <t>COLOR</t>
  </si>
  <si>
    <t>PEDIDO</t>
  </si>
  <si>
    <t>SOLICITUD</t>
  </si>
  <si>
    <t>AÑO</t>
  </si>
  <si>
    <t>FECHA</t>
  </si>
  <si>
    <t>AREA</t>
  </si>
  <si>
    <t>EMPRESA</t>
  </si>
  <si>
    <t>CEBE</t>
  </si>
  <si>
    <t>ZONA</t>
  </si>
  <si>
    <t>DELEGACION</t>
  </si>
  <si>
    <t>DIRECCION</t>
  </si>
  <si>
    <t>RESPONSABLE</t>
  </si>
  <si>
    <t>TELEFONO</t>
  </si>
  <si>
    <t>EMAIL</t>
  </si>
  <si>
    <t>SEDE</t>
  </si>
  <si>
    <t>CLAVE</t>
  </si>
  <si>
    <t>DIRECCION2</t>
  </si>
  <si>
    <t>CODIGO POSTAL</t>
  </si>
  <si>
    <t>POBLACION</t>
  </si>
  <si>
    <t>PROVINCIA</t>
  </si>
  <si>
    <t>CONTACTO2</t>
  </si>
  <si>
    <t>TELEFONO2</t>
  </si>
  <si>
    <t>EMAIL2</t>
  </si>
  <si>
    <t>AUTORIZADOR</t>
  </si>
  <si>
    <t>CARGO</t>
  </si>
  <si>
    <t>FECHA AUTORIZACION</t>
  </si>
  <si>
    <t>NOMBRE</t>
  </si>
  <si>
    <t>DETALLE</t>
  </si>
  <si>
    <t>PRECIO UD</t>
  </si>
  <si>
    <t>PRECIO FCC</t>
  </si>
  <si>
    <t>IMPORTE FCC</t>
  </si>
  <si>
    <t>TOTAL COMPRA</t>
  </si>
  <si>
    <t>ID ARTICULO</t>
  </si>
  <si>
    <r>
      <t>Responsable recepción factura (</t>
    </r>
    <r>
      <rPr>
        <b/>
        <sz val="12"/>
        <color rgb="FFFF0000"/>
        <rFont val="Arial"/>
        <family val="2"/>
      </rPr>
      <t>obligatorio)</t>
    </r>
  </si>
  <si>
    <r>
      <t xml:space="preserve">Correo electrónico recepción factura </t>
    </r>
    <r>
      <rPr>
        <b/>
        <sz val="12"/>
        <color rgb="FFFF0000"/>
        <rFont val="Arial"/>
        <family val="2"/>
      </rPr>
      <t>(obligatorio)</t>
    </r>
  </si>
  <si>
    <t>Responsable facturacion</t>
  </si>
  <si>
    <t>CON MONTAJE</t>
  </si>
  <si>
    <t>SIN MONTAJE</t>
  </si>
  <si>
    <t>Indicar CON  o SIN montaje</t>
  </si>
  <si>
    <t>CARACTERISTICAS DEL ARTICULO</t>
  </si>
  <si>
    <t>HAYA</t>
  </si>
  <si>
    <t>BLANCO</t>
  </si>
  <si>
    <t>FCC</t>
  </si>
  <si>
    <t>TABLERO HAYA Y PATAS GRIS</t>
  </si>
  <si>
    <t>TABLERO BLANCO Y PATAS GRIS</t>
  </si>
  <si>
    <t>GRIS</t>
  </si>
  <si>
    <t>T301M1P7035-7035</t>
  </si>
  <si>
    <t>T401M1P7035-7035</t>
  </si>
  <si>
    <t>T301M2P7035-7035</t>
  </si>
  <si>
    <t>T401M2P7035-7035</t>
  </si>
  <si>
    <t>T301M3P7035-7035</t>
  </si>
  <si>
    <t>T401M3P7035-7035</t>
  </si>
  <si>
    <t>T302M1P7035-7035</t>
  </si>
  <si>
    <t>T402M1P7035-7035</t>
  </si>
  <si>
    <t>T302M2P7035-7035</t>
  </si>
  <si>
    <t>T402M2P7035-7035</t>
  </si>
  <si>
    <t>T302M3P7035-7035</t>
  </si>
  <si>
    <t>T402M3P7035-7035</t>
  </si>
  <si>
    <t>TFT-02-7035</t>
  </si>
  <si>
    <t>TRF3-01-7035</t>
  </si>
  <si>
    <t>TRF3-02-7035</t>
  </si>
  <si>
    <t>TRF3-03-7035</t>
  </si>
  <si>
    <t>TRF4-01-7035</t>
  </si>
  <si>
    <t>TRF4-02-7035</t>
  </si>
  <si>
    <t>TRF4-03-7035</t>
  </si>
  <si>
    <t>TLCK01</t>
  </si>
  <si>
    <t>TLCK03</t>
  </si>
  <si>
    <t>BAN1000000</t>
  </si>
  <si>
    <t>BAN1500000</t>
  </si>
  <si>
    <t>BAN2000000</t>
  </si>
  <si>
    <t>BANZ100000</t>
  </si>
  <si>
    <t>BANZ150000</t>
  </si>
  <si>
    <t>BANZ200000</t>
  </si>
  <si>
    <t>BANZP10000</t>
  </si>
  <si>
    <t>BANZP15000</t>
  </si>
  <si>
    <t>BANZP20000</t>
  </si>
  <si>
    <t>BANZPD1000</t>
  </si>
  <si>
    <t>BANZPD1500</t>
  </si>
  <si>
    <t>BANZPD2000</t>
  </si>
  <si>
    <t>3682V17EX</t>
  </si>
  <si>
    <t>ID FCC</t>
  </si>
  <si>
    <t>CARACTERISTICAS</t>
  </si>
  <si>
    <t>Mesa rectangular recta con costados de melamina 1600x800 mm</t>
  </si>
  <si>
    <t>Mesa rectangular recta con costados de melamina 1400 x 800</t>
  </si>
  <si>
    <t>Mesa rectangular recta con costados de melamina 1200x600 mm</t>
  </si>
  <si>
    <t>Mesa rectangular recta con estructura metálica 1800 x 800</t>
  </si>
  <si>
    <t>Mesa rectangular recta con estructura metálica 1600 x 800</t>
  </si>
  <si>
    <t>Mesa rectangular recta con estructura metálica 1400 x 800</t>
  </si>
  <si>
    <t>Mesa rectangular recta con estructura metálica 1200 x 800</t>
  </si>
  <si>
    <t>Mesa rectangular recta con estructura metálica 1200 x 600</t>
  </si>
  <si>
    <t>ME_B</t>
  </si>
  <si>
    <t>ME_G</t>
  </si>
  <si>
    <t>Mesa auxiliar redonda NO plegable 1000</t>
  </si>
  <si>
    <t>ME_D</t>
  </si>
  <si>
    <t xml:space="preserve">Mesa auxiliar redonda NO plegable 1000 </t>
  </si>
  <si>
    <t xml:space="preserve">Mesa auxiliar redonda NO plegable 1200 </t>
  </si>
  <si>
    <t>Mesa auxiliar redonda NO plegable 1200</t>
  </si>
  <si>
    <t>Mesa auxiliar cuadrada multifunción 1200 x 1200</t>
  </si>
  <si>
    <t>Mesa auxiliar cuadrada multifunción plegable (de 1200 a 1600) x (de 600 a 800)</t>
  </si>
  <si>
    <t>Mesa auxiliar cuadrada multifunción plegable 800x1600</t>
  </si>
  <si>
    <t>TABLERO GRIS Y PATAS GRIS</t>
  </si>
  <si>
    <t>Mesa con tablero abatible 1600 x 800 mm con tablero color gris de melamina de 25 mm de grosor y canto de PVC</t>
  </si>
  <si>
    <t>Serie PLEK Mesa auxiliar cuadrada multifunción plegable (de 1200 a 1600) x (de 600 a 800)</t>
  </si>
  <si>
    <t>Mesa con tablero abatible 1600 x 800 mm con tablero color haya de melamina de 25 mm de grosor y canto de PVC</t>
  </si>
  <si>
    <t>Ala rectangular recta 1000x600 de melamina</t>
  </si>
  <si>
    <t>ME_C</t>
  </si>
  <si>
    <t>Ala rectangular recta 1000x600 de metálica</t>
  </si>
  <si>
    <t>ME_H</t>
  </si>
  <si>
    <t>Altillo en melamina 1000 x 300 x 400</t>
  </si>
  <si>
    <t>ME_J</t>
  </si>
  <si>
    <t>Altillo en melamina 1200 x 300 x 400</t>
  </si>
  <si>
    <t>Altillo en melamina 1400 x 300 x 400</t>
  </si>
  <si>
    <t>Altillo en melamina 1600 x 300 x 400</t>
  </si>
  <si>
    <t>Altillo en melamina 1800 x 300 x 400</t>
  </si>
  <si>
    <t>1233006055H</t>
  </si>
  <si>
    <t>1233004055H</t>
  </si>
  <si>
    <t>1233006055B</t>
  </si>
  <si>
    <t>1233004055B</t>
  </si>
  <si>
    <t>Mesa comedor individual con niveladores 1200 x 800</t>
  </si>
  <si>
    <t>ME_K</t>
  </si>
  <si>
    <t xml:space="preserve">Mesa comedor individual con niveladores 1600 x 800 </t>
  </si>
  <si>
    <t>Mesa comedor individual con niveladores 1800 x 800</t>
  </si>
  <si>
    <t>Mesa comedor individual con niveladores 1400 x 800</t>
  </si>
  <si>
    <t>Buck rodante 3 cajones</t>
  </si>
  <si>
    <t>ME_M</t>
  </si>
  <si>
    <t>Buck rodante 2 cajones</t>
  </si>
  <si>
    <t>Buck pedestal melamina</t>
  </si>
  <si>
    <t>Mesa de reuniones (de 2000 a 2200) x (de 900 a 1200)</t>
  </si>
  <si>
    <t>ME_T</t>
  </si>
  <si>
    <t>Mesa de reuniones (de 2200 a 2500)  x  (de 1200 a 1230)</t>
  </si>
  <si>
    <t>Mesa de reuniones(de 2200 a 2500)  x  (de 1200 a 1230)</t>
  </si>
  <si>
    <t>381318065/01</t>
  </si>
  <si>
    <t>Mesa oficina 2 puestos en fila para combinar en multipuesto 2 x (1800 x 800)</t>
  </si>
  <si>
    <t>ME_N</t>
  </si>
  <si>
    <t>381319065/01</t>
  </si>
  <si>
    <t>Mesa oficina 2 puestos en fila para combinar en multipuesto 2 x (1600 x 800)</t>
  </si>
  <si>
    <t>381320065/01</t>
  </si>
  <si>
    <t>Mesa oficina 2 puestos en fila para combinar en multipuesto 2 x (1400 x 800)</t>
  </si>
  <si>
    <t>381321065/01</t>
  </si>
  <si>
    <t>Mesa oficina 2 puestos en fila para combinar en multipuesto 2 x (1200 x 800)</t>
  </si>
  <si>
    <t>381318060/02</t>
  </si>
  <si>
    <t>381319060/02</t>
  </si>
  <si>
    <t>381320060/02</t>
  </si>
  <si>
    <t>381321060/02</t>
  </si>
  <si>
    <t>Mesa oficina 2 puestos enfrentados para combinar en multipuesto 2 x (1800 x 800)</t>
  </si>
  <si>
    <t>Mesa oficina 2 puestos enfrentados para combinar en multipuesto 2 x (1200 x 800)</t>
  </si>
  <si>
    <t>Mesa oficina 2 puestos enfrentados para combinar en multipuesto 2 x (1400 x 800)</t>
  </si>
  <si>
    <t>Mesa oficina 4 puestos enfrentados para combinar en multipuesto 4 x (1800 x 800)</t>
  </si>
  <si>
    <t>Mesa oficina 4 puestos enfrentados para combinar en multipuesto 4 x (1600 x 800)</t>
  </si>
  <si>
    <t>Mesa oficina 4 puestos enfrentados para combinar en multipuesto 4 x (1400 x 800)</t>
  </si>
  <si>
    <t>Mesa oficina 4 puestos enfrentados para combinar en multipuesto 4 x (1200 x 800)</t>
  </si>
  <si>
    <t>Mesa oficina 6 puestos enfrentados para combinar en multipuesto 6 x (1800 x 800)</t>
  </si>
  <si>
    <t>Mesa oficina 6 puestos enfrentados para combinar en multipuesto 6 x (1600 x 800)</t>
  </si>
  <si>
    <t>Mesa oficina 6 puestos enfrentados para combinar en multipuesto 6 x (1400 x 800)</t>
  </si>
  <si>
    <t>Mesa oficina 6 puestos enfrentados para combinar en multipuesto 6 x (1200 x 800)</t>
  </si>
  <si>
    <t>ME_Q</t>
  </si>
  <si>
    <t>Separador frontal en melamina 700 x 450 mm y  25mm de grosor para mesa individual</t>
  </si>
  <si>
    <t>Separador frontal color haya en melamina 700 x 450 mm y  25mm de grosor para mesa individual</t>
  </si>
  <si>
    <t>Separador frontal en melamina 1360 x 450 mm y  25mm de grosor para mesa individual</t>
  </si>
  <si>
    <t>Separador frontal color haya en melamina 1360 x 450 mm y  25mm de grosor para mesa individual</t>
  </si>
  <si>
    <t>Separador frontal color blanco en melamina 700 x 450 mm y  25mm de grosor para mesa individual</t>
  </si>
  <si>
    <t>Separador frontal color blanco en melamina 1360 x 450 mm y  25mm de grosor para mesa individual</t>
  </si>
  <si>
    <t>Pasa cables PVC</t>
  </si>
  <si>
    <t>Faldón metálico Tempo en chapa de acero para mesa de 1400 mm</t>
  </si>
  <si>
    <t>Faldón metálico Tempo en chapa de acero para mesa de 1800 mm</t>
  </si>
  <si>
    <t>Faldón metálico Tempo en chapa de acero para mesa de 1600 mm</t>
  </si>
  <si>
    <t>Faldón metálico Tempo en chapa de acero para mesa de 1200 mm</t>
  </si>
  <si>
    <t>Bandeja de electrificación metálica bajo mesa color gris 490x100x60mm</t>
  </si>
  <si>
    <t>Bandeja de electrificación metálica bajo mesa color blanco 490x100x60mm</t>
  </si>
  <si>
    <t>Bandeja de electrificación metálica bajo mesa color gris 970x220x60mm</t>
  </si>
  <si>
    <t>Bandeja de electrificación metálica bajo mesa color blanco 970x220x60mm</t>
  </si>
  <si>
    <t>Armario bajo de melamina sin puertas 81 x 100 x 42</t>
  </si>
  <si>
    <t>AR_B</t>
  </si>
  <si>
    <t>Armario bajo de melamina con puerta 81 x 100 x 42</t>
  </si>
  <si>
    <t>Armario medio de melamina sin puertas 158 x 100 x 42</t>
  </si>
  <si>
    <t>Armario medio de melamina con puerta baja 158 x 100 x 42</t>
  </si>
  <si>
    <t>Armario medio de melamina con puerta alta 158 x 100 x 42</t>
  </si>
  <si>
    <t>Armario alto de melamina sin puertas 198 x 100 x 42</t>
  </si>
  <si>
    <t>Armario alto de melamina con puerta baja 198 x 100 x 42</t>
  </si>
  <si>
    <t>Armario alto de melamina con puerta alta 198 x 100 x 42</t>
  </si>
  <si>
    <t>Estante de melamina de 25 mm 86 x 40</t>
  </si>
  <si>
    <t>AR_H</t>
  </si>
  <si>
    <t>191152354</t>
  </si>
  <si>
    <t>AR_D</t>
  </si>
  <si>
    <t>191252353</t>
  </si>
  <si>
    <t>Estante metálico para colgar carpetas en estanterías900 x 420 x 30</t>
  </si>
  <si>
    <t>F-1304-E/P</t>
  </si>
  <si>
    <t>AR_F</t>
  </si>
  <si>
    <t>F-1304-E/B</t>
  </si>
  <si>
    <t>SI_B</t>
  </si>
  <si>
    <t>Silla confidente 4 patas tapizada con brazos color negro</t>
  </si>
  <si>
    <t>SI_C</t>
  </si>
  <si>
    <t>Silla confidente 4 patas tapizada con brazos color azul</t>
  </si>
  <si>
    <t>87711211/N</t>
  </si>
  <si>
    <t>87711211/A</t>
  </si>
  <si>
    <t>TILOS</t>
  </si>
  <si>
    <t>Sillón bajo para módulo de espera 950x770x660 mm</t>
  </si>
  <si>
    <t>SI_G</t>
  </si>
  <si>
    <t>TAB/ALTO</t>
  </si>
  <si>
    <t>TAB/GENERAL</t>
  </si>
  <si>
    <t>TAB/CLINIC</t>
  </si>
  <si>
    <t>VE_B</t>
  </si>
  <si>
    <t>Techo inclinado 400 mm para 1 taquilla</t>
  </si>
  <si>
    <t>VE_D</t>
  </si>
  <si>
    <t>Techo inclinado para taquillas de 400mm / 1 cuerpo</t>
  </si>
  <si>
    <t>Techo inclinado 400 mm para 2 taquillas</t>
  </si>
  <si>
    <t>Techo inclinado para taquillas de 400mm / 2 cuerpo</t>
  </si>
  <si>
    <t>Techo inclinado 400 mm para 3 taquillas</t>
  </si>
  <si>
    <t>Techo inclinado para taquillas de 400mm / 3 cuerpo</t>
  </si>
  <si>
    <t>Techo inclinado 300 mm para 1 taquilla</t>
  </si>
  <si>
    <t>Techo inclinado para taquillas de 300mm / 1 cuerpo</t>
  </si>
  <si>
    <t>Techo inclinado 300 mm para 2 taquillas</t>
  </si>
  <si>
    <t>Techo inclinado para taquillas de 300mm / 2 cuerpo</t>
  </si>
  <si>
    <t>Techo inclinado 300 mm para 3 taquilla</t>
  </si>
  <si>
    <t>Techo inclinado para taquillas de 300mm / 3 cuerpo</t>
  </si>
  <si>
    <t>Cerradura estándar con llave para taquilla de 300 y 400 mm</t>
  </si>
  <si>
    <t>Cerradura estándar con llave para taquillas de 300mm y 400mm</t>
  </si>
  <si>
    <t>Cerradura monedero para taquillas de 300mm y 400mm</t>
  </si>
  <si>
    <t>Juego de patas para taquillas de 250 mm a 400 mm</t>
  </si>
  <si>
    <t>Banco de madera 480 x 2000 x 325</t>
  </si>
  <si>
    <t>VE_C</t>
  </si>
  <si>
    <t>Banco de madera 480 x 1000 x 325</t>
  </si>
  <si>
    <t>Banco de madera 480 X 1500 X325</t>
  </si>
  <si>
    <t>Banco vestuario con perchero en la parte superior 2000 y zapatero</t>
  </si>
  <si>
    <t>Banco de madera con perchero arriba (doble cara) 1500 y doble zapatero</t>
  </si>
  <si>
    <t>Banco de madera con perchero arriba (doble cara) 1000 y doble zapatero</t>
  </si>
  <si>
    <t>Banco vestuario con perchero en la parte superior 1000 mm y zapatero</t>
  </si>
  <si>
    <t>Banco vestuario con perchero en la parte superior 1500 mm y zapatero</t>
  </si>
  <si>
    <t>Banco de madera con perchero arriba (doble cara)  2000 mm y doble zapatero</t>
  </si>
  <si>
    <t xml:space="preserve">Perchero de pie metálico con 20 ganchos </t>
  </si>
  <si>
    <t>VA_B</t>
  </si>
  <si>
    <t>Perchero tipo góndola construido en aluminio 1270x505x1570mm color negro</t>
  </si>
  <si>
    <t>87711101/N</t>
  </si>
  <si>
    <t>381366065/01</t>
  </si>
  <si>
    <t>381367065/01</t>
  </si>
  <si>
    <t>381368065/01</t>
  </si>
  <si>
    <t>381369065/01</t>
  </si>
  <si>
    <t>381366060/02</t>
  </si>
  <si>
    <t>381367060/02</t>
  </si>
  <si>
    <t>381368060/02</t>
  </si>
  <si>
    <t>381369060/02</t>
  </si>
  <si>
    <t>381362065/01</t>
  </si>
  <si>
    <t>381363065/01</t>
  </si>
  <si>
    <t>381364065/01</t>
  </si>
  <si>
    <t>381365065/01</t>
  </si>
  <si>
    <t>381362060/02</t>
  </si>
  <si>
    <t>381363060/02</t>
  </si>
  <si>
    <t>381364060/02</t>
  </si>
  <si>
    <t>381365060/02</t>
  </si>
  <si>
    <t>381362065/01+2</t>
  </si>
  <si>
    <t>381363065/01+2</t>
  </si>
  <si>
    <t>381364065/01+2</t>
  </si>
  <si>
    <t>381365065/01+2</t>
  </si>
  <si>
    <t>381362060/02+2</t>
  </si>
  <si>
    <t>381363060/02+2</t>
  </si>
  <si>
    <t>381364060/02+2</t>
  </si>
  <si>
    <t>381365060/02+2</t>
  </si>
  <si>
    <t>184603031/C</t>
  </si>
  <si>
    <t>87261001/N</t>
  </si>
  <si>
    <t>87261001/A</t>
  </si>
  <si>
    <t>87711101/A</t>
  </si>
  <si>
    <t>87761001/N</t>
  </si>
  <si>
    <t>87761001/A</t>
  </si>
  <si>
    <t>Silla Ergonómica LEAD con reposacabezas</t>
  </si>
  <si>
    <t>KAELOFFITE</t>
  </si>
  <si>
    <t>Tapa de mesa PLEK 1400 x 600</t>
  </si>
  <si>
    <t>??</t>
  </si>
  <si>
    <t>ME_F</t>
  </si>
  <si>
    <t>Mesa alta con tapa redonda</t>
  </si>
  <si>
    <t>ME_R</t>
  </si>
  <si>
    <t>Mostrador con repisa y mesa serie Informa</t>
  </si>
  <si>
    <t>Mesa baja recepción 670x670x500 mm</t>
  </si>
  <si>
    <t>Mesa almacén 1000x840x740 mm</t>
  </si>
  <si>
    <t>Mesa lisa en acero inoxidable 1500 x 600 x 950</t>
  </si>
  <si>
    <t>Mesa lisa en acero inoxidable 2500 x 1005 x 950</t>
  </si>
  <si>
    <t>Mesa Almacén tipo M7 con dos niveles</t>
  </si>
  <si>
    <t>Mesa comedor plegable 1840 x 840 x 740</t>
  </si>
  <si>
    <t>Mesa reconocimiento para botiquin</t>
  </si>
  <si>
    <t>670x670x500 mm</t>
  </si>
  <si>
    <t>1000x840x740 mm</t>
  </si>
  <si>
    <t>1500 x 600 x 950</t>
  </si>
  <si>
    <t>2500 x 1005 x 950</t>
  </si>
  <si>
    <t>1840 x 840 x 740</t>
  </si>
  <si>
    <t>ME_S</t>
  </si>
  <si>
    <t>Camilla Modelo Alta 1800 x 780 x 600</t>
  </si>
  <si>
    <t>1800 x 780 x 600</t>
  </si>
  <si>
    <t>Cerradura buck</t>
  </si>
  <si>
    <t>Mesa de reuniones 3000 x 1500</t>
  </si>
  <si>
    <t xml:space="preserve"> 3000 x 1500</t>
  </si>
  <si>
    <t>384055055ESP</t>
  </si>
  <si>
    <t>Mesa de dirección</t>
  </si>
  <si>
    <t>Mesa auxiliar</t>
  </si>
  <si>
    <t>Mesa de reunión</t>
  </si>
  <si>
    <t>Juego de 2 patas para mesa  multipuesto</t>
  </si>
  <si>
    <t>Pata de apoyo ala metálica 60</t>
  </si>
  <si>
    <t>Armario de melamina 1960 x 900 x 430</t>
  </si>
  <si>
    <t>Kit bastidor telescópico, instalable en cualquier armario con o sin puerta</t>
  </si>
  <si>
    <t>Estanteria universal con estructura metálica 1000 x 400 x 2000</t>
  </si>
  <si>
    <t>Estanteria universal con estructura metálica 1000 x 400 x 3000</t>
  </si>
  <si>
    <t>¿con puerta, puerta baja, puerta entera?</t>
  </si>
  <si>
    <t>¿con puerta, puerta baja, puerta entera? Vale el doble que el anterior ¿por qué?</t>
  </si>
  <si>
    <t>MAS100/2000</t>
  </si>
  <si>
    <t>SIM/TALL85/100</t>
  </si>
  <si>
    <t>SIE1800</t>
  </si>
  <si>
    <t>Armario medio sin puertas con 3 estantes 900 x 420 x 1500</t>
  </si>
  <si>
    <t>Armario medio con puertas con 3 estantes 900 x 420 x 1500</t>
  </si>
  <si>
    <t>Armario de taller con puerta batiente y cerradura de seguridad 850 x 450 x 1000</t>
  </si>
  <si>
    <t>Armario botiquín en blanco, con cerradura y tratado anticorrosión 900 X 450 X 1800</t>
  </si>
  <si>
    <t>900 x 420 x 1130</t>
  </si>
  <si>
    <t>900 x 420 x 1500</t>
  </si>
  <si>
    <t>900 x 420 x 2220</t>
  </si>
  <si>
    <t>1960 x 900 x 430</t>
  </si>
  <si>
    <t xml:space="preserve"> 1000 x 400 x 2000</t>
  </si>
  <si>
    <t>1000 x 400 x 3000</t>
  </si>
  <si>
    <t>1000x420x1980mm</t>
  </si>
  <si>
    <t>1000 x 420 x 1980</t>
  </si>
  <si>
    <t>650 x 520 x 1770</t>
  </si>
  <si>
    <t>850 x 450 x 1000</t>
  </si>
  <si>
    <t>900 X 450 X 1800</t>
  </si>
  <si>
    <t>2400x1200x740</t>
  </si>
  <si>
    <t>MAS1300/4C</t>
  </si>
  <si>
    <t>Archivador de 4 cajones de melamina 1310 X 445 X 700</t>
  </si>
  <si>
    <t>Fichero metálico 550 x 650 x 1327</t>
  </si>
  <si>
    <t>MOB/4CMET</t>
  </si>
  <si>
    <t>Archivador de 4 cajones de estructura metálica 872 x 420 x 1356</t>
  </si>
  <si>
    <t>1310 X 445 X 700</t>
  </si>
  <si>
    <t>550 x 650 x 1327</t>
  </si>
  <si>
    <t>872 x 420 x 1356</t>
  </si>
  <si>
    <t>Modelo FLEXA 24 horas</t>
  </si>
  <si>
    <t>Confidente patín tapizada con respaldo de malla</t>
  </si>
  <si>
    <t>MARCO-2</t>
  </si>
  <si>
    <t>Módulo de 2 sillas en Bancada</t>
  </si>
  <si>
    <t>MARCO-3</t>
  </si>
  <si>
    <t>Módulo de 3 sillas en Bancada</t>
  </si>
  <si>
    <t>MARCO-4</t>
  </si>
  <si>
    <t>Módulo de 4 sillas en Bancada</t>
  </si>
  <si>
    <t>MARCO-5</t>
  </si>
  <si>
    <t>Módulo de 5 sillas en Bancada</t>
  </si>
  <si>
    <t>MARCOMIXT-3</t>
  </si>
  <si>
    <t>Bancada de 3 sillas</t>
  </si>
  <si>
    <t>MARCOMIXT-4</t>
  </si>
  <si>
    <t>Bancada de 4 sillas</t>
  </si>
  <si>
    <t>T301ESP25MM-7035</t>
  </si>
  <si>
    <t>No ha dado referencia</t>
  </si>
  <si>
    <t>Estante HORIZONTAL</t>
  </si>
  <si>
    <t>Estante VERTICAL</t>
  </si>
  <si>
    <t>SIM4-TAQ</t>
  </si>
  <si>
    <t>altillo con 4 puertas</t>
  </si>
  <si>
    <t>Embellecedores laterales metálicos</t>
  </si>
  <si>
    <t>no son necesarios para estas taquillas</t>
  </si>
  <si>
    <t>VEN-ALUM</t>
  </si>
  <si>
    <t>Cortina tipo veneciana de aluminio de 25mm de lama</t>
  </si>
  <si>
    <t>ENRO</t>
  </si>
  <si>
    <t>Cortina enrollable en material polyscreen 351</t>
  </si>
  <si>
    <t>Cortina Vertical de 89 mm en material polyscreen 351</t>
  </si>
  <si>
    <t>Escuadra reforzada con prolongador de 8,5 a 14,5 cm</t>
  </si>
  <si>
    <t>GUIA-CABLE</t>
  </si>
  <si>
    <t>Guiado de cortinas</t>
  </si>
  <si>
    <t>Tensor para guiar y enmarcar cortina plisada a la puerta</t>
  </si>
  <si>
    <t>Escuadra a pared para cortina plisada</t>
  </si>
  <si>
    <t>Juego de patas para biombo</t>
  </si>
  <si>
    <t>Papelera oficina metálica con asas</t>
  </si>
  <si>
    <t>Papelera pedal</t>
  </si>
  <si>
    <t>Papelera con tapa basculante</t>
  </si>
  <si>
    <t>Percha de pared de pino de Suecia 7 colgadores</t>
  </si>
  <si>
    <t>Percha de pared de pino de Suecia 4 colgadores</t>
  </si>
  <si>
    <t>Perchero de 6 colgadores</t>
  </si>
  <si>
    <t>FORICO 120</t>
  </si>
  <si>
    <t>Vitrina de anuncios mural con puertas correderas y fondo de corchovisto</t>
  </si>
  <si>
    <t>Armario material de limpieza</t>
  </si>
  <si>
    <t>PR1000</t>
  </si>
  <si>
    <t>Percha de pared de pino de Suecia 4 colgadores 160x1000x50 mm</t>
  </si>
  <si>
    <t>Dispensador papel higiénico inoxidable</t>
  </si>
  <si>
    <t>Dosificador de jabón</t>
  </si>
  <si>
    <t>Escobillero con soporte mural de acero inoxidable material ABS blanco</t>
  </si>
  <si>
    <t>Espejo sin marco</t>
  </si>
  <si>
    <t>Espejo con marco</t>
  </si>
  <si>
    <t>Secador manos aire caliente</t>
  </si>
  <si>
    <t>FORICO/RECLIN</t>
  </si>
  <si>
    <t>Kits para reclinar espejo en acero inoxidable  50x494x80 mm</t>
  </si>
  <si>
    <t>Estante para ducha 37x610x120 mm</t>
  </si>
  <si>
    <t>Percha doble para ducha 50x100x45 mm</t>
  </si>
  <si>
    <t>TEMPO1800</t>
  </si>
  <si>
    <t>Tablero rectangular de melamina dimensiones 1800x800 mm</t>
  </si>
  <si>
    <t>TEMPO1600</t>
  </si>
  <si>
    <t>Tablero rectangular de melamina dimensiones 1600x800 mm</t>
  </si>
  <si>
    <t>TEMPO1400</t>
  </si>
  <si>
    <t>Tablero rectangular de melamina dimensiones 1400x800 mm</t>
  </si>
  <si>
    <t>TEMPO1200</t>
  </si>
  <si>
    <t>Tablero rectangular de melamina dimensiones 1200x800 mm</t>
  </si>
  <si>
    <t>TEMPO1000</t>
  </si>
  <si>
    <t>Tablero rectangular de melamina dimensiones 1000x800 mm</t>
  </si>
  <si>
    <t>MET1800P</t>
  </si>
  <si>
    <t>FALDON METÁLICO para mesa 1800</t>
  </si>
  <si>
    <t>MET1600P</t>
  </si>
  <si>
    <t>FALDON METÁLICO para mesa 1600</t>
  </si>
  <si>
    <t>MET1400P</t>
  </si>
  <si>
    <t>FALDON METÁLICO para mesa 1400</t>
  </si>
  <si>
    <t xml:space="preserve"> 160x1000x50 mm</t>
  </si>
  <si>
    <t>7 colgadores</t>
  </si>
  <si>
    <t>4 colgadores</t>
  </si>
  <si>
    <t>6 colgadores</t>
  </si>
  <si>
    <t>370x280x80 mm</t>
  </si>
  <si>
    <t>250 mm</t>
  </si>
  <si>
    <t>2 sillas</t>
  </si>
  <si>
    <t>3 sillas</t>
  </si>
  <si>
    <t>4 sillas</t>
  </si>
  <si>
    <t>5 sillas</t>
  </si>
  <si>
    <t>Qué diferencia hay con el módulo de 3 sillas</t>
  </si>
  <si>
    <t>Qué diferencia hay con el módulo de 4 sillas</t>
  </si>
  <si>
    <t xml:space="preserve"> 50x494x80 mm</t>
  </si>
  <si>
    <t>37x610x120 mm</t>
  </si>
  <si>
    <t>50x100x45 mm</t>
  </si>
  <si>
    <t>1800x800 mm</t>
  </si>
  <si>
    <t>1600x800 mm</t>
  </si>
  <si>
    <t>1400x800 mm</t>
  </si>
  <si>
    <t>1200x800 mm</t>
  </si>
  <si>
    <t>1800 mm</t>
  </si>
  <si>
    <t>1600 mm</t>
  </si>
  <si>
    <t>1400 mm</t>
  </si>
  <si>
    <t>1400x600 mm</t>
  </si>
  <si>
    <t>1000x800 mm</t>
  </si>
  <si>
    <t>catalogo</t>
  </si>
  <si>
    <t>g</t>
  </si>
  <si>
    <t>a</t>
  </si>
  <si>
    <t>Mesas sala de espera modelo eclipse 77x 111cm - altura 35cm</t>
  </si>
  <si>
    <t>Mesas sala de espera modelo eclipse 4x55 cm - altura 25 cm</t>
  </si>
  <si>
    <t>AQUALIA-ATT</t>
  </si>
  <si>
    <t>Mesa bilamina de 190x180cm con gota</t>
  </si>
  <si>
    <t>Faldón para mesa 190x180cm</t>
  </si>
  <si>
    <t>Mesa de Dirección Trek MC 2000 X 800 X 740 mm mano derecha</t>
  </si>
  <si>
    <t>Mesa de Dirección Trek MC 2000 X 800 X 740 mm mano iquierda</t>
  </si>
  <si>
    <t>Mesa de Dirección Trek MC 1800 X 800 X 740 mm mano derecha</t>
  </si>
  <si>
    <t>Mesa de Dirección Trek MC 1800 X 800 X 740 mm mano izquierda</t>
  </si>
  <si>
    <t>77x 111cm - altura 35cm</t>
  </si>
  <si>
    <t>4x55 cm - altura 25 cm</t>
  </si>
  <si>
    <t>190x180cm con gota</t>
  </si>
  <si>
    <t>190x180cm</t>
  </si>
  <si>
    <t>2000 X 800 X 740</t>
  </si>
  <si>
    <t>Puertas correderas para armaro</t>
  </si>
  <si>
    <t>Mesa de despacho de dirección trek 2200 x 1200 x 740 mm</t>
  </si>
  <si>
    <t>Mesa de despacho de dirección trek 1600 x 1200 x 740 mm</t>
  </si>
  <si>
    <t>Mesa de despacho de dirección trek 1200 x 1200 x 740 mm</t>
  </si>
  <si>
    <t>Mesa de despacho de dirección trek 1000 x 1000 x 740 mm</t>
  </si>
  <si>
    <t>Mesa plegable con ruedas 1800 x 800 x 740</t>
  </si>
  <si>
    <t>Mesa plegable con ruedas 1600 x 800 x 740</t>
  </si>
  <si>
    <t>Mesa plegable con ruedas 1400 x 800 x 740</t>
  </si>
  <si>
    <t>Mesa plegable con ruedas 1200 x 800 x 740</t>
  </si>
  <si>
    <t>Mesa plegable con ruedas 1800 x 670 x 740</t>
  </si>
  <si>
    <t>Mesa plegable con ruedas 1600 x 670 x 740</t>
  </si>
  <si>
    <t>Mesa plegable con ruedas 1400 x 670 x 740</t>
  </si>
  <si>
    <t>Mesa plegable con ruedas 1200 x 670 x 740</t>
  </si>
  <si>
    <t>2200 x 1200 x 740 mm</t>
  </si>
  <si>
    <t>1600 x 1200 x 740 mm</t>
  </si>
  <si>
    <t>1200 x 1200 x 740 mm</t>
  </si>
  <si>
    <t>1000 x 1000 x 740 mm</t>
  </si>
  <si>
    <t>Diámetro 1200 mm</t>
  </si>
  <si>
    <t>Diámetro 1000 mm</t>
  </si>
  <si>
    <t>1600 x 800 x 740</t>
  </si>
  <si>
    <t>1400 x 800 x 740</t>
  </si>
  <si>
    <t>1200 x 800 x 740</t>
  </si>
  <si>
    <t>1800 x 670 x 740</t>
  </si>
  <si>
    <t>1600 x 670 x 740</t>
  </si>
  <si>
    <t>1400 x 670 x 740</t>
  </si>
  <si>
    <t>1200 x 670 x 740</t>
  </si>
  <si>
    <t>1800 x 800 x 740</t>
  </si>
  <si>
    <t>551005082/67</t>
  </si>
  <si>
    <t>551006082/67</t>
  </si>
  <si>
    <t>551008082/67</t>
  </si>
  <si>
    <t>551002082/67</t>
  </si>
  <si>
    <t>qué se diferencia del 551008070 o 551005069</t>
  </si>
  <si>
    <t>1800 X 800 X 740</t>
  </si>
  <si>
    <t>Mesa alta, con estructura y tapa en acabado en blanco Ø 600</t>
  </si>
  <si>
    <t>Ø 600</t>
  </si>
  <si>
    <t>Ala trapezoidal para mesa principal modelo Duo 900:1670 x 600 x 750-Derecha</t>
  </si>
  <si>
    <t>Ala trapezoidal para mesa principal modelo Duo 900:1670 x 600 x 750-I Izquierda</t>
  </si>
  <si>
    <t>Ala trapezoidal para mesa principal modelo Duo 800:1570 x 600 x 750-Derecha</t>
  </si>
  <si>
    <t>Ala trapezoidal para mesa principal modelo Duo 800:1570 x 600 x 750-Izquierda</t>
  </si>
  <si>
    <t>1570 x 600 x 750</t>
  </si>
  <si>
    <t>1670 x 600 x 750</t>
  </si>
  <si>
    <t>351290053/I</t>
  </si>
  <si>
    <t>351291053/D</t>
  </si>
  <si>
    <t>351291053/I</t>
  </si>
  <si>
    <t>351290053/D</t>
  </si>
  <si>
    <t>Cerradura  buck rodante</t>
  </si>
  <si>
    <t>Sillón bajo para módulo de espera</t>
  </si>
  <si>
    <t>Silla sala de espera modelo Nest</t>
  </si>
  <si>
    <t>Silla ergonómica LEAD</t>
  </si>
  <si>
    <t>Silla ergonómica LEAD con reposacabezas</t>
  </si>
  <si>
    <t>NUT/B</t>
  </si>
  <si>
    <t>Taburete con reposapies</t>
  </si>
  <si>
    <t>Silla confidente 4 patas tapizada sin brazos</t>
  </si>
  <si>
    <t>Silla confidente PIE PATÍN EN MALLA tapizada con brazos</t>
  </si>
  <si>
    <t>qué diferencia hay con la 198261131</t>
  </si>
  <si>
    <t>Vertebra para mesa</t>
  </si>
  <si>
    <t>Acceso superior a cableado con cepillo 300 x 127mm</t>
  </si>
  <si>
    <t>Totem pasacables vertical 170 x 110 x 575mm</t>
  </si>
  <si>
    <t>Bandeja de electrificación individual para mesas 180</t>
  </si>
  <si>
    <t>Bandeja de electrificación individual para mesas de 160</t>
  </si>
  <si>
    <t>Bandeja de electrificación individual para mesas 140</t>
  </si>
  <si>
    <t>Bandeja de electrificación  individual para  mesas 120</t>
  </si>
  <si>
    <t>Bandeja corta</t>
  </si>
  <si>
    <t>Conducción vertical 28 x 66 x 505mm</t>
  </si>
  <si>
    <t>300 x 127mm</t>
  </si>
  <si>
    <t xml:space="preserve"> 170 x 110 x 575mm</t>
  </si>
  <si>
    <t>28 x 66 x 505mm</t>
  </si>
  <si>
    <t>¿quitar referencias 1386307111, 1386307108, 1386304111, 1386304108?</t>
  </si>
  <si>
    <t>quitar esta referencia y dejar las de general</t>
  </si>
  <si>
    <t>1360 x 450 mm y  25mm de grosor</t>
  </si>
  <si>
    <t>700 x 450 mm y  25mm de grosor</t>
  </si>
  <si>
    <t>356108000/F</t>
  </si>
  <si>
    <t>356109000/F</t>
  </si>
  <si>
    <t>356110000/F</t>
  </si>
  <si>
    <t>356107000/F</t>
  </si>
  <si>
    <t>Faldón de melamina para mesas de 1800</t>
  </si>
  <si>
    <t>Faldón de melamina para mesas de 1600</t>
  </si>
  <si>
    <t>Faldón de melamina para mesas de 1400</t>
  </si>
  <si>
    <t>Faldón de melamina para mesas de 1200</t>
  </si>
  <si>
    <t>Faldón de melamina para mesas de 2000</t>
  </si>
  <si>
    <t>Faldón de melamina para mesas de 1000</t>
  </si>
  <si>
    <t>Perchero de pie metálico con 8 bolas cromadas</t>
  </si>
  <si>
    <t>Perchero paraban en aluminio</t>
  </si>
  <si>
    <t>Vitrina de anuncios mural con puerta abatible</t>
  </si>
  <si>
    <t>&gt;Escobillero con soporte mural</t>
  </si>
  <si>
    <t>Espejo SIN marco</t>
  </si>
  <si>
    <t>Espejo CON marco</t>
  </si>
  <si>
    <t>Kits para reclinar espejo en acero inoxidable</t>
  </si>
  <si>
    <t>Estante para ducha</t>
  </si>
  <si>
    <t>Percha doble para ducha</t>
  </si>
  <si>
    <t>Banco blanco vestuario1000x320x450 cm</t>
  </si>
  <si>
    <t>Banco blanco vestuario 1500x320x450 cm</t>
  </si>
  <si>
    <t>Bancos blanco vestuario 2000x320x450 cm</t>
  </si>
  <si>
    <t>1000x320x450 cm</t>
  </si>
  <si>
    <t xml:space="preserve"> 1500x320x450 cm</t>
  </si>
  <si>
    <t>2000x320x450 cm</t>
  </si>
  <si>
    <t>765025055</t>
  </si>
  <si>
    <t>Kit bastidor telescópico</t>
  </si>
  <si>
    <t>Armario metálico alto con puertas tipo persiana y 4 estantes regulables Color gris 1000x420x1980mm</t>
  </si>
  <si>
    <t>Armario metálico alto con puertas tipo persiana y 4 estantes regulables Color blanco 1000x420x1980mm</t>
  </si>
  <si>
    <t>Archivador metálico para carpeta colgante de 4 cajones  1320 x 470 x 630 Color gris</t>
  </si>
  <si>
    <t>Archivador metálico para carpeta colgante de 4 cajones  1320 x 470 x 630 Color blanco</t>
  </si>
  <si>
    <t>Silla Confidente 4 patas tapizada sin brazos Color negro</t>
  </si>
  <si>
    <t>Silla Confidente 4 patas tapizada sin brazos Color azul</t>
  </si>
  <si>
    <t>Silla para formación con pala, rejilla portadocumentos y tapizada Color negro</t>
  </si>
  <si>
    <t>Silla para formación con pala, rejilla portadocumentos y tapizada Color azul</t>
  </si>
  <si>
    <t>Taburete alto con reposa pies y ruedas Color negro</t>
  </si>
  <si>
    <t>1 Cuerpo de taquilla de 1 puerta y 1 cerradura con llave 300 mm Taquilla  Inicial Color gris</t>
  </si>
  <si>
    <t>1 Cuerpo de taquilla de 1 puerta y 1 cerradura con llave 400 mm   Taquilla inicial Color gris</t>
  </si>
  <si>
    <t>1 cuerpo de taquilla de 2 puertas y 2 cerraduras con llave Taquilla inicial 300 mm Color gris</t>
  </si>
  <si>
    <t>2 cuerpos de taquilla de 2 puertas y 2 cerraduras por cuerpo con llave 300 mm Color gris</t>
  </si>
  <si>
    <t>1 Cuerpo de taquilla de 2 puertas y 2 cerraduras con llave por cuerpo Taquilla inicial  400 mm Color gris</t>
  </si>
  <si>
    <t>2 cuerpos de taquilla de 2 puertas y 2 cerraduras por cuerpo con llave 400 mm Color gris</t>
  </si>
  <si>
    <t>1 cuerpo de taquilla de 3 puertas sin patas y con 3 cerraduras Taquilla Inicial 300 mm</t>
  </si>
  <si>
    <t>2 cuerpos de taquilla de 3 puertas y 3 cerraduras por cuerpo con llave 300 mm Color gris</t>
  </si>
  <si>
    <t>1 cuerpo de taquilla de 3 puertas sin patas y con 3 cerraduras Taquilla Inicial 400 mm</t>
  </si>
  <si>
    <t>2 cuerpos de taquilla de 3 puertas y 3 cerraduras por cuerpo con llave 400 mm Color gris</t>
  </si>
  <si>
    <t>Mecanismo de moneda para apertura de taquillas</t>
  </si>
  <si>
    <t>Banco de madera con zapatero 1000 mm</t>
  </si>
  <si>
    <t>Banco de madera con zapatero 1500 mm</t>
  </si>
  <si>
    <t>Banco de madera con zapatero 2000 mm</t>
  </si>
  <si>
    <t>Vitrina de anuncios mural con puerta abatible de metacrilato 750x700cm</t>
  </si>
  <si>
    <t>Armario metálico alto con puerta batiente entera 4 estantes regulables preparados para carpetas colgantes Dimensiones 1000 x 420 x 1980</t>
  </si>
  <si>
    <t>Armario de taller para ordenador con recubrimiento en gris 650 x 520 x 1770</t>
  </si>
  <si>
    <t>Triángulos de cierre - techo inclinado</t>
  </si>
  <si>
    <t>Cortina plisada Recogida en zigzag</t>
  </si>
  <si>
    <t>Biombo / Panel divisorio en melamina Sin patas</t>
  </si>
  <si>
    <t>Biombo / Panel divisorio traslúcido Sin patas</t>
  </si>
  <si>
    <t>Armario de llaves (120 llaves) Dimensiones 370x280x80 mm</t>
  </si>
  <si>
    <t>Mesa principal modelo Duo 2000 x 900 x 750 mm</t>
  </si>
  <si>
    <t>Mesa principal modelo Duo 1800 x 900 x 750 mm</t>
  </si>
  <si>
    <t>PATA DE APOYO METALICA( 1UD) ALU</t>
  </si>
  <si>
    <t>Mesa de juntas redonda, pedestal blanco y tapa Nogal o blanco  Diámetro 1200 mm</t>
  </si>
  <si>
    <t>Mesa de juntas redonda, pedestal blanco y tapa Nogal o blanco Diámetro 1000 mm</t>
  </si>
  <si>
    <t>Mesa principal  modelo  Trek MC 2000 x 800 x 740 mm</t>
  </si>
  <si>
    <t>Mesa principal modelo  Trek MC  1800 x 800 x 740 mm</t>
  </si>
  <si>
    <t>Mesa principal modelo  Trek MC  1600 x 800 x 740 mm</t>
  </si>
  <si>
    <t>Mesa principal modelo  Trek MC 1400 x 800 x 740 mm</t>
  </si>
  <si>
    <t>Mesa principal modelo  Trek MC 1200 x 800 x 740 mm</t>
  </si>
  <si>
    <t>Mesa principal modelo  Trek MC 1000 x 800 x 740 mm</t>
  </si>
  <si>
    <t>Ala para mesa modelo  Trek MC 1200 x 600 x 740 mm</t>
  </si>
  <si>
    <t>Ala para mesa modelo  Trek MC 1000 x 600 x 740 mm</t>
  </si>
  <si>
    <t>Ala para mesa modelo  Trek MC 800 x 600 x 740 mm</t>
  </si>
  <si>
    <t xml:space="preserve"> 2 Mesas principal multipuesto enfrentadas modelo Trek MC 1800 x 1600 x 740 mm</t>
  </si>
  <si>
    <t>2 Mesas principal multipuesto enfrentadas modelo Trek MC  1800 x 1200 x 740 mm</t>
  </si>
  <si>
    <t>2 Mesas principal multipuesto enfrentadas modelo Trek MC  1600 x 1200 x 740 mm</t>
  </si>
  <si>
    <t>2 Mesas principal multipuesto enfrentadas modelo Trek MC  1400 x 1200 x 740 mm</t>
  </si>
  <si>
    <t>2 Mesas principal multipuesto enfrentadas modelo Trek MC  1200 x 1200 x 740 mm</t>
  </si>
  <si>
    <t>Separadores tapizados G2 Basic FR Azul comunes modelo Trek 1800:1700 x 300 x 19 mm</t>
  </si>
  <si>
    <t>Separadores tapizados G2 Basic FR Azul  comunes modelo Trek 1600:1500 x 300 x 19 mm</t>
  </si>
  <si>
    <t>Separadores tapizados G2 Basic FR Azul  comunes modelo Trek 1400:1300 x 300 x 19 mm</t>
  </si>
  <si>
    <t>Separadores tapizados G2 Basic FR Azul  comunes modelo Trek 1200:1100 x 300 x 19 mm</t>
  </si>
  <si>
    <t>Separador fonoabsorvente azul 1800:1700 x 390 x 12 mm</t>
  </si>
  <si>
    <t>Separador fonoabsorvente azul 1600:1500 x 390 x 12 mm</t>
  </si>
  <si>
    <t>Separador fonoabsorvente azul 1400:1300 x 390 x 12 mm</t>
  </si>
  <si>
    <t>Separador fonoabsorvente azul 1200:1100 x 390 x 12 mm</t>
  </si>
  <si>
    <t xml:space="preserve"> 2000 x 900 x 750 mm</t>
  </si>
  <si>
    <t>1800 x 900 x 750 mm</t>
  </si>
  <si>
    <t>2000 x 800 x 740 mm</t>
  </si>
  <si>
    <t>1800 x 800 x 740 mm</t>
  </si>
  <si>
    <t>1600 x 800 x 740 mm</t>
  </si>
  <si>
    <t>1400 x 800 x 740 mm</t>
  </si>
  <si>
    <t>1200 x 800 x 740 mm</t>
  </si>
  <si>
    <t>1000 x 800 x 740 mm</t>
  </si>
  <si>
    <t>1200 x 600 x 740 mm</t>
  </si>
  <si>
    <t>1000 x 600 x 740 mm</t>
  </si>
  <si>
    <t>800 x 600 x 740 mm</t>
  </si>
  <si>
    <t>1800 x 1600 x 740 mm</t>
  </si>
  <si>
    <t>1800 x 1200 x 740 mm</t>
  </si>
  <si>
    <t>1400 x 1200 x 740 mm</t>
  </si>
  <si>
    <t>1700 x 300 x 19 mm</t>
  </si>
  <si>
    <t>1500 x 300 x 19 mm</t>
  </si>
  <si>
    <t>1300 x 300 x 19 mm</t>
  </si>
  <si>
    <t>1100 x 300 x 19 mm</t>
  </si>
  <si>
    <t>1700 x 390 x 12 mm</t>
  </si>
  <si>
    <t>1500 x 390 x 12 mm</t>
  </si>
  <si>
    <t>1300 x 390 x 12 mm</t>
  </si>
  <si>
    <t>1100 x 390 x 12 mm</t>
  </si>
  <si>
    <t>Acero Inox</t>
  </si>
  <si>
    <t xml:space="preserve">Mesa Tono color haya recta  con tablero y estructura fabricada en melamina 1800 x 800 mm y  25mm de grosor con canto de PVC  Altura de 73 cm </t>
  </si>
  <si>
    <t xml:space="preserve">Mesa Tono color haya recta  con tablero y estructura fabricada en melamina 1600 x 800 mm y 25mm de grosor con canto de PVC  Altura de 73 cm </t>
  </si>
  <si>
    <t xml:space="preserve">Mesa Tono color haya recta  con tablero y estructura fabricada en melamina 1400 x 800 mm y 25mm de grosor con canto de PVC  Altura de 73 cm </t>
  </si>
  <si>
    <t xml:space="preserve">Mesa Tono color haya recta  con tablero y estructura fabricada en melamina 1200 x 600 mm y 25mm de grosor con canto de PVC  Altura de 73 cm </t>
  </si>
  <si>
    <t xml:space="preserve">Mesa Tono color blanco recta  con tablero y estructura fabricada en melamina 1800 x 800 mm y 25mm de grosor con canto de PVC  Altura de 73 cm </t>
  </si>
  <si>
    <t xml:space="preserve">Mesa Tono color blanco recta  con tablero y estructura fabricada en melamina 1600 x 800 mm y 25mm de grosor con canto de PVC  Altura de 73 cm </t>
  </si>
  <si>
    <t xml:space="preserve">Mesa Tono color blanco recta  con tablero y estructura fabricada en melamina 1400 x 800 mm y 25mm de grosor con canto de PVC  Altura de 73 cm </t>
  </si>
  <si>
    <t xml:space="preserve">Mesa Tono color blanco recta  con tablero y estructura fabricada en melamina 1200 x 600 mm y 25mm de grosor con canto de PVC  Altura de 73 cm </t>
  </si>
  <si>
    <t>Mesa Tempo color tablero haya y patas gris mate recta con tablero fabricado en melamina 1800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</si>
  <si>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haya y patas gris mate recta con tablero fabricado en melamina 1600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</si>
  <si>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haya y patas gris mate recta con tablero fabricado en melamina 1400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</si>
  <si>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haya y patas gris mate recta con tablero fabricado en melamina 1200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</si>
  <si>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haya y patas gris mate recta con tablero fabricado en melamina 1200 x 600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</si>
  <si>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blanco y patas gris mate recta con tablero fabricado en melamina 1800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</si>
  <si>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blanco y patas gris mate recta con tablero fabricado en melamina 1600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</si>
  <si>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blanco y patas gris mate recta con tablero fabricado en melamina 1400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</si>
  <si>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blanco y patas gris mate recta con tablero fabricado en melamina 1200 x 800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</si>
  <si>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Tempo color tablero blanco y patas gris mate recta con tablero fabricado en melamina 1200 x 600 mm y  25mm de grosor con canto de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</si>
  <si>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de reuniones redonda  d1000 mm con tablero de melamina color haya de 25mm de grosor  y canto de PVCPatas metálicas redondas color gris fabricadas en acero de 2mm pintadas en gris mate  Altura 72cm</t>
  </si>
  <si>
    <t>Mesa de reuniones redonda d 1000 mmcon tablero de malamina color blanco de 25mm de grosor  y canto de PVCPatas metálicas redondas color gris fabricadas en acero de 2mm pintadas en gris mate  Altura 72cm</t>
  </si>
  <si>
    <t>Mesa de reuniones redonda  d1200 mm con tablero de melamina color haya de 25mm de grosor  y canto de PVCPatas metálicas redondas color gris fabricadas en acero de 2mm pintadas en gris mate  Altura 72cm</t>
  </si>
  <si>
    <t>Mesa de reuniones redonda d 1200 mm con tablero de malamina color blanco de 25mm de grosor  y canto de PVCPatas metálicas redondas color gris fabricadas en acero de 2mm pintadas en gris mate  Altura 72cm</t>
  </si>
  <si>
    <t>Mesa Auxiliar tempo cuadrada con tablero color haya de melamina de 25mm de grosor y canto de PVC Estructura fabricada en tubo de acero gris de 60x60x1,5 mm Acabado pintado epoxy Sistema de anclaje en fundición de aluminio Travesaños tubulares de acero de 40x30mm  Altura de mesa de 74 a 79cm</t>
  </si>
  <si>
    <t>Ala para mesa color Haya Tono recta  con tablero y estructura fabricada en melamina de 25mm de grosor con canto de PVC  Altura de 73 a 74cm Incluye niveladores</t>
  </si>
  <si>
    <t>Ala para mesa color blanco Tono recta  con tablero y estructura fabricada en melamina de 25mm de grosor con canto de PVC  Altura de 73 a 74cm Incluye niveladores</t>
  </si>
  <si>
    <t xml:space="preserve">Ala para mesa Tempo color tablero haya y patas gris mate con tablero fabricado en melamina 1000 x 600 mm y  25mm de grosor con canto de PVC Mismas características que la mesas Tempo La unión del ala a la mesa se realiza mediante travesaño metálico y 2 pletinas  Altura de mesa de 74 a 79cm </t>
  </si>
  <si>
    <t xml:space="preserve">Ala para mesa Tempo color tablero blanco y patas gris mate con tablero fabricado en melamina 1000 x 600 mm y  25mm de grosor con canto de PVC Mismas características que la mesas Tempo La unión del ala a la mesa se realiza mediante travesaño metálico y 2 pletinas  Altura de mesa de 74 a 79cm </t>
  </si>
  <si>
    <t xml:space="preserve">Altillo de mostrador color haya para colocar en cualquiera de las mesas rectángulares  Work o Executive  1000 x 300 x 400 Fabricado íntegramente en melamina con cantos de pvc </t>
  </si>
  <si>
    <t xml:space="preserve">Altillo de mostrador color haya para colocar en cualquiera de las mesas rectángulares  Work o Executive  1200 x 300 x 400 Fabricado íntegramente en melamina con cantos de pvc </t>
  </si>
  <si>
    <t xml:space="preserve">Altillo de mostrador color haya para colocar en cualquiera de las mesas rectángulares  Work o Executive  1400 x 300 x 400 Fabricado íntegramente en melamina con cantos de pvc </t>
  </si>
  <si>
    <t xml:space="preserve">Altillo de mostrador color haya para colocar en cualquiera de las mesas rectángulares  Work o Executive  1600 x 300 x 400 Fabricado íntegramente en melamina con cantos de pvc </t>
  </si>
  <si>
    <t xml:space="preserve">Altillo de mostrador color haya para colocar en cualquiera de las mesas rectángulares  Work o Executive  1800 x 300 x 400 Fabricado íntegramente en melamina con cantos de pvc </t>
  </si>
  <si>
    <t xml:space="preserve">Altillo de mostrador color blanco para colocar en cualquiera de las mesas rectángulares  Work o Executive  1000 x 300 x 400 Fabricado íntegramente en melamina con cantos de pvc </t>
  </si>
  <si>
    <t xml:space="preserve">Altillo de mostrador color blanco para colocar en cualquiera de las mesas rectángulares  Work o Executive  1200 x 300 x 400 Fabricado íntegramente en melamina con cantos de pvc </t>
  </si>
  <si>
    <t xml:space="preserve">Altillo de mostrador color blanco para colocar en cualquiera de las mesas rectángulares  Work o Executive  1400 x 300 x 400 Fabricado íntegramente en melamina con cantos de pvc </t>
  </si>
  <si>
    <t xml:space="preserve">Altillo de mostrador color blanco para colocar en cualquiera de las mesas rectángulares  Work o Executive  1600 x 300 x 400 Fabricado íntegramente en melamina con cantos de pvc </t>
  </si>
  <si>
    <t xml:space="preserve">Altillo de mostrador color blanco para colocar en cualquiera de las mesas rectángulares  Work o Executive  1800 x 300 x 400 Fabricado íntegramente en melamina con cantos de pvc </t>
  </si>
  <si>
    <t>Mesa Auxiliar Cadí rectangular con tablero color haya de melamina de 25mm de grosor y canto de PVC 1200 x 800 Estructura fabricada en tubo de acero color gris de 60x60x1,5 mm Acabado pintado epoxy Sistema de anclaje en fundición de aluminio Travesaños tubulares de acero de 40x30mm  Altura de mesa de 73 a 75cm</t>
  </si>
  <si>
    <t>Mesa Auxiliar Cadí rectangular con tablero color haya de melamina de 25mm de grosor y canto de PVC 1600 x 800 Estructura fabricada en tubo de acero color gris de 60x60x1,5 mm Acabado pintado epoxy Sistema de anclaje en fundición de aluminio Travesaños tubulares de acero de 40x30mm  Altura de mesa de 73 a 75cm</t>
  </si>
  <si>
    <t>Mesa Auxiliar Cadí rectangular con tablero color haya de melamina de 25mm de grosor y canto de PVC 1800 x 800 Estructura fabricada en tubo de acero color gris de 60x60x1,5 mm Acabado pintado epoxy Sistema de anclaje en fundición de aluminio Travesaños tubulares de acero de 40x30mm  Altura de mesa de 73 a 75cm</t>
  </si>
  <si>
    <t>Mesa Auxiliar Cadí rectangular con tablero color haya de melamina de 25mm de grosor y canto de PVC 1400 x 800 Estructura fabricada en tubo de acero color gris de 60x60x1,5 mm Acabado pintado epoxy Sistema de anclaje en fundición de aluminio Travesaños tubulares de acero de 40x30mm  Altura de mesa de 73 a 75cm</t>
  </si>
  <si>
    <t>Mesa Auxiliar Cadí rectangular con tablero color blanco de melamina de 25mm de grosor y canto de PVC 1200 x 800 Estructura fabricada en tubo de acero color gris de 60x60x1,5 mm Acabado pintado epoxy Sistema de anclaje en fundición de aluminio Travesaños tubulares de acero de 40x30mm  Altura de mesa de 73 a 75cm</t>
  </si>
  <si>
    <t>Mesa Auxiliar Cadí rectangular con tablero color blanco de melamina de 25mm de grosor y canto de PVC 1600 x 800 Estructura fabricada en tubo de acero color gris de 60x60x1,5 mm Acabado pintado epoxy Sistema de anclaje en fundición de aluminio Travesaños tubulares de acero de 40x30mm  Altura de mesa de 73 a 75cm</t>
  </si>
  <si>
    <t>Mesa Auxiliar Cadí rectangular con tablero color blanco de melamina de 25mm de grosor y canto de PVC 1800 x 800 Estructura fabricada en tubo de acero color gris de 60x60x1,5 mm Acabado pintado epoxy Sistema de anclaje en fundición de aluminio Travesaños tubulares de acero de 40x30mm  Altura de mesa de 73 a 75cm</t>
  </si>
  <si>
    <t>Mesa Auxiliar Cadí rectangular con tablero color blanco de melamina de 25mm de grosor y canto de PVC 1400 x 800 Estructura fabricada en tubo de acero color gris de 60x60x1,5 mm Acabado pintado epoxy Sistema de anclaje en fundición de aluminio Travesaños tubulares de acero de 40x30mm  Altura de mesa de 73 a 75cm</t>
  </si>
  <si>
    <t>Cajonera móvil de 3 cajones color haya, fabricada en aglomerado de 19mm de grosor con recubrimiento melamínico por ambas caras Cantos PVC Cajones con  sistema de seguridad antivuelco, interior metálico y guías telescópicas de rodamientos Tiradores metálicos con acabados en gris aluminio y ruedas fabricadas en polipropileno con freno Cerradura con 2 llaves</t>
  </si>
  <si>
    <t>Cajonera móvil de 3 cajones color blanco, fabricada en aglomerado de 19mm de grosor con recubrimiento melamínico por ambas caras Cantos PVC Cajones con  sistema de seguridad antivuelco, interior metálico y guías telescópicas de rodamientos Tiradores metálicos con acabados en gris aluminio y ruedas fabricadas en polipropileno con freno Cerradura con 2 llaves</t>
  </si>
  <si>
    <t>Cajonera móvil de 1 cajón + 1 cajón de archivo color haya, fabricada en aglomerado de 19mm de grosor con recubrimiento melamínico por ambas caras Cantos PVC Cajones con  sistema de seguridad antivuelco, interior metálico y guías telescópicas de rodamientos Tiradores metálicos con acabados en gris aluminio y ruedas fabricadas en polipropileno con freno Cerradura con 2 llaves</t>
  </si>
  <si>
    <t>Cajonera móvil de 1 cajón + 1 cajón de archivo color blanco, fabricada en aglomerado de 19mm de grosor con recubrimiento melamínico por ambas caras Cantos PVC Cajones con  sistema de seguridad antivuelco, interior metálico y guías telescópicas de rodamientos Tiradores metálicos con acabados en gris aluminio y ruedas fabricadas en polipropileno con freno Cerradura con 2 llaves</t>
  </si>
  <si>
    <t xml:space="preserve">Cajonera altura de mesa de 4 cajones color haya, fabricada en aglomerado de 19mm de grosor con recubrimiento melamínico por ambas caras, cantos PVC Cajones con  sistema de seguridad antivuelco, interior metálico y guías telescópicas de rodamientos Tiradores acabados en gris aluminio y ruedas fabricadas en polipropileno con freno Cerradura con 2 llaves </t>
  </si>
  <si>
    <t xml:space="preserve">Cajonera altura de mesa de 4 cajones color blanco, fabricada en aglomerado de 19mm de grosor con recubrimiento melamínico por ambas caras, cantos PVC Cajones con  sistema de seguridad antivuelco, interior metálico y guías telescópicas de rodamientos Tiradores acabados en gris aluminio y ruedas fabricadas en polipropileno con freno Cerradura con 2 llaves </t>
  </si>
  <si>
    <t>Mesa de reuniones con tablero de color blanco de melamina de 25mm y canto de PVC Patas metálicas color gris en forma de U con 2 viguetas de refuerzo y niveladores , altura 73cm</t>
  </si>
  <si>
    <t>Mesa de reuniones con tablero color haya de melamina de 25mm y canto de PVCPatas metálicas color gris Altura 73 cm El tablero 1 pieza</t>
  </si>
  <si>
    <t>Mesa de reuniones con tablero color blanco de melamina de 25mm y canto de PVCPatas metálicas color gris Altura 73 cm El tablero 1 pieza</t>
  </si>
  <si>
    <t>Mesa multipuesto  2 puestos en fila Total 3600 x 800 mmMesa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</si>
  <si>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3200 x 800 mmMesa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</si>
  <si>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2800 x 800 mmMesa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</si>
  <si>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2400 x 800 mmMesa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</si>
  <si>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3600 x 800 mmMesa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</si>
  <si>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3200 x 800 mmMesa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</si>
  <si>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2800 x 800 mmMesa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</si>
  <si>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 fila Total 2400 x 800 mmMesa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</si>
  <si>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1800 x 1630 mm 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</si>
  <si>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1600 x 1630 mm 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</si>
  <si>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1400 x 1630 mm 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</si>
  <si>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1200 x 1630 mm Mesa Tempo color tablero haya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</si>
  <si>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1800 x 1630 mm 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</si>
  <si>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1600 x 1630 mm 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</si>
  <si>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1400 x 1630 mm 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</si>
  <si>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2 puestos enfrentados Total 1200 x 1630 mm Mesa Tempo color tablero blanco y patas gris, recta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</si>
  <si>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3600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</si>
  <si>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3200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</si>
  <si>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2800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</si>
  <si>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2400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</si>
  <si>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3600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</si>
  <si>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3200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</si>
  <si>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2800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</si>
  <si>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4 puestos enfrentados Total 2400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</si>
  <si>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5400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</si>
  <si>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4800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</si>
  <si>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4200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</si>
  <si>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3600 x 1630 mm Mesa Tempo recta  color tablero haya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</si>
  <si>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5400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</si>
  <si>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4800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</si>
  <si>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4200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</si>
  <si>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Mesa multipuesto  6 puestos enfrentados Total 3600 x 1630 mm Mesa Tempo recta  color tablero blanco y patas gris, con tablero fabricado en melamina de 25mm con canto PVC Lateral metálico fabricado en tubo de acerolaminado en frío que consta de un travesaño de 50 x 30 x 2 mm y dos montantes de sección cuadrada 55 x 55 x 1,5 mm La unión entre los dos montantes y el travesaño se realiza mediante encaste y soldadura con sistema MIG Cada travesaño dispone de 2 puntos de anclaje para montar el sobre</t>
  </si>
  <si>
    <t>Faldón metálico  para mesa Tempo 1400 mm fabricado en chapa de acero pintado en epoxy gris mate</t>
  </si>
  <si>
    <t>Faldón metálico  para mesa Tempo 1800 mm fabricado en chapa de acero pintado en epoxy gris mate</t>
  </si>
  <si>
    <t>Faldón metálico  para mesa Tempo 1600 mm fabricado en chapa de acero pintado en epoxy gris mate</t>
  </si>
  <si>
    <t>Faldón metálico  para mesa Tempo 1200 mm fabricado en chapa de acero pintado en epoxy gris mate</t>
  </si>
  <si>
    <t>Armario estantería bajo color haya con estructura fabricada en melamina de 19mm Incluye 1 balda de 25mm para aguantar peso Incluye niveladores en la base 81x100x42 cm</t>
  </si>
  <si>
    <t>Armario estantería bajo color blanco con estructura fabricada en melamina de 19mm Incluye 1 balda de 25mm para aguantar peso Incluye niveladores en la base 81x100x42 cm</t>
  </si>
  <si>
    <t>Armario estantería bajo color haya con puertas altas, estructura fabricada en melamina de 19mm Incluye 1 balda de 25mm para aguantar peso Incluye niveladores en la base  81x100x42 cm</t>
  </si>
  <si>
    <t>Armario estantería bajo color blanco con puertas altas, estructura fabricada en melamina de 19mm Incluye 1 balda de 25mm para aguantar peso Incluye niveladores en la base  81x100x42 cm</t>
  </si>
  <si>
    <t>Armario medio color haya abierto de estantería con estructura fabricada en melamina de 19mm Incluye 3 baldas de 25mm para aguantar peso (1 de ellas fija) Incluye niveladores en la base 158x100x42 cm</t>
  </si>
  <si>
    <t>Armario medio color blanco abierto de estantería con estructura fabricada en melamina de 19mm Incluye 3 baldas de 25mm para aguantar peso (1 de ellas fija) Incluye niveladores en la base 158x100x42 cm</t>
  </si>
  <si>
    <t>Armario medio color haya con puertas bajas, estructura fabricada en melamina de 19mm Incluye 3 baldas de 25mm para aguantar peso (1 de ellas fija) Incluye niveladores en la base 158x100x42 cm</t>
  </si>
  <si>
    <t>Armario medio color blanco con puertas bajas, estructura fabricada en melamina de 19mm Incluye 3 baldas de 25mm para aguantar peso (1 de ellas fija) Incluye niveladores en la base 158x100x42 cm</t>
  </si>
  <si>
    <t>Armario estantería medio color haya con puertas altas, estructura fabricada en melamina de 19mm Incluye 3 baldas de 25mm para aguantar peso (1 de ellas fija) Incluye niveladores en la base 158x100x42 cm</t>
  </si>
  <si>
    <t>Armario estantería medio color blanco con puertas altas, estructura fabricada en melamina de 19mm Incluye 3 baldas de 25mm para aguantar peso (1 de ellas fija) Incluye niveladores en la base 158x100x42 cm</t>
  </si>
  <si>
    <t>Armario abierto de color haya estantería con estructura fabricada en melamina de 19mm Incluye 4 baldas de 25mm para aguantar peso ( 2 de ellas fija) Incluye niveladores en la base 198x100x42cm</t>
  </si>
  <si>
    <t>Armario abierto de color blanco estantería con estructura fabricada en melamina de 19mm Incluye 4 baldas de 25mm para aguantar peso ( 2 de ellas fija) Incluye niveladores en la base 198x100x42cm</t>
  </si>
  <si>
    <t>Armario estantería color haya con puertas bajas, estructura fabricada en melamina de 19mm Incluye 4 baldas de 25mm para aguantar peso (2 de ellas fija) Incluye niveladores en la base 198x100x42 cm</t>
  </si>
  <si>
    <t>Armario estantería color blanco con puertas bajas, estructura fabricada en melamina de 19mm Incluye 4 baldas de 25mm para aguantar peso (2 de ellas fija) Incluye niveladores en la base 198x100x42 cm</t>
  </si>
  <si>
    <t>Armario estantería alto color haya con puertas altas, estructura fabricada en melamina de 19mm Incluye 4 baldas de 25mm para aguantar peso (1 de ellas fija) Incluye niveladores en la base 198x100x42 cm</t>
  </si>
  <si>
    <t>Armario estantería alto color blanco con puertas altas, estructura fabricada en melamina de 19mm Incluye 4 baldas de 25mm para aguantar peso (1 de ellas fija) Incluye niveladores en la base 198x100x42 cm</t>
  </si>
  <si>
    <t>Baldas sueltas de melamina color haya de 25mm para aguantar peso 860x400 mm</t>
  </si>
  <si>
    <t>Baldas sueltas de melamina color blanco de 25mm para aguantar peso 860x400 mm</t>
  </si>
  <si>
    <t>Armario metálico alto con puertas de persiana fabricadas en polímero técnico Incluye 4 baldas metálicas Color gris 1000x240x1980mm Se entregan montados de serie</t>
  </si>
  <si>
    <t>Armario metálico alto con puertas de persiana fabricadas en polímero técnico Incluye 4 baldas metálicas Color blanco 1000x240x1980mm Se entregan montados de serie</t>
  </si>
  <si>
    <t>Estante metálico para colgar carpetas colgantes tipo A4 Color gris Compatible con armarios de melamina de 90cm de ancho 860x400x25mm</t>
  </si>
  <si>
    <t xml:space="preserve"> Archivador metálico para carpeta colgante  color gris Realizado en plancha de acero entre 06 y 08mm de espesor Estructura soldada Cajones con guías metálicas y rodamientos de alta resistencia de extracción total, con sistema de cierre centralizado y antivuelco Barra móvil que permite archivar tamaño Folio y D4 Cumplen normativa BS48757 Se suministran montados 4 cajones</t>
  </si>
  <si>
    <t>Archivador metálico para carpeta colgante  color blanco Realizado en plancha de acero entre 06 y 08mm de espesor Estructura soldada Cajones con guías metálicas y rodamientos de alta resistencia de extracción total, con sistema de cierre centralizado y antivuelco Barra móvil que permite archivar tamaño Folio y D4 Cumplen normativa BS48757 Se suministran montados 4 cajones</t>
  </si>
  <si>
    <t>Silla confidente con brazos Color negro Estructura de tubular metálica de sección ovalada 30x15mm color negro Tubo de acero de 1,2mm de espesor y travesaños inferiores tubulares de 18mm de diámetro Topes antideslizantes Respaldo y asiento tapizados con interior de espuma Incluye brazos fijos</t>
  </si>
  <si>
    <t>Silla confidente con brazos Color azul Estructura de tubular metálica de sección ovalada 30x15mm color negro Tubo de acero de 1,2mm de espesor y travesaños inferiores tubulares de 18mm de diámetro Topes antideslizantes Respaldo y asiento tapizados con interior de espuma Incluye brazos fijos</t>
  </si>
  <si>
    <t>Silla confidente color negro sin brazos Estructura de tubular metálica de sección ovalada 30x15mm color negro Tubo de acero de 1,2mm de espesor y travesaños inferiores tubulares de 18mm de diámetro Topes antideslizantes Respaldo y asiento tapizados con interior de espuma</t>
  </si>
  <si>
    <t>Silla confidente color azul sin brazos Estructura de tubular metálica de sección ovalada 30x15mm color negro Tubo de acero de 1,2mm de espesor y travesaños inferiores tubulares de 18mm de diámetro Topes antideslizantes Respaldo y asiento tapizados con interior de espuma</t>
  </si>
  <si>
    <t>Silla confidente con pala derecha color negro Estructura de tubular metálica de sección ovalada 30x15mm color negro Tubo de acero de 1,2mm de espesor y travesaños inferiores tubulares de 18mm de diámetro Topes antideslizantes Respaldo y asiento tapizados con interior de espuma Incluye pala para escritura derecha plegable tamaño 34x20cm</t>
  </si>
  <si>
    <t>Silla confidente con pala derecha color azul Estructura de tubular metálica de sección ovalada 30x15mm color negro Tubo de acero de 1,2mm de espesor y travesaños inferiores tubulares de 18mm de diámetro Topes antideslizantes Respaldo y asiento tapizados con interior de espuma Incluye pala para escritura derecha plegable tamaño 34x20cm</t>
  </si>
  <si>
    <t>Sofá recepción de una plaza tapizado en símil piel sobre estructura robusta color negro Pies cromados Ideal para salas de espera, recibidores, etc Dimensiones 950x770x660 mm</t>
  </si>
  <si>
    <t>Taburete alto con asiento y respaldo bajo monobloc tapizado con tela ignífuga y acolchado colro negro Base metálica de acero cromado 950x770x660 mm</t>
  </si>
  <si>
    <t>Taburete móvil de tela ignifuga y base metálica con aro reposapiés color negro Respaldo con regulación de altura Pistón de gas de largo recorrido Ideal para  mostradores o laboratorios Altura de 59,5 a 72,5cm</t>
  </si>
  <si>
    <t>Taburete con asiento de piel e interior de espuma inyectada color negro Estructura metálica y base de 5 pies El asiento se regula en altura mediante husillo giratorio Viene montado Altura de 63 a 75cm</t>
  </si>
  <si>
    <t>Taquillas de vestuario metálica  color gris de 1 cuerpo y 1 puerta 300x500x1800mm Color gris Puertas con etiquetero y sistema de ventilación Incluye 1 balda superior para objetos y soporte para colgar perchas Se entregan con cerradura estándar con llave</t>
  </si>
  <si>
    <t>Taquillas de vestuario metálica color gris  de 2 cuerpos  620x500x1800 mm Cada cuerpo incluye 1 puerta,  1 cerradura y 1 balda superior para objetos y soporte para colgar perchas  Puertas con etiquetero y sistema de ventilación
Se entregan con cerradura estándar con llave</t>
  </si>
  <si>
    <t>Taquillas de vestuario metálica  color gris de 1 cuerpo y 1 puerta 400x500x1800mm Puertas con etiquetero y sistema de ventilación Incluye 1 balda superior para objetos y soporte para colgar perchas Se entregan con cerradura estándar con llave</t>
  </si>
  <si>
    <t>Taquillas de vestuario metálica color gris  de 2 cuerpos 810x500x1800 mm Cada cuerpo incluye 1 puerta,  1 cerradura y 1 balda superior para objetos y soporte para colgar perchas  Puertas con etiquetero y sistema de ventilación
Se entregan con cerradura estándar con llave</t>
  </si>
  <si>
    <t>Taquillas de vestuario metálica  color gris de 1 cuerpo y  2 puertas 300x500x1800mm Puertas con etiquetero y sistema de ventilación
Incluye 1 balda superior para objetos y soporte para colgar perchas Se entregan con cerradura estándar con llave</t>
  </si>
  <si>
    <t>Taquillas de vestuario metálica color gris  de 2 cuerpos  620x500x1800 mm Cada cuerpo incluye 2 puertas,  2 cerradura y 1 balda superior para objetos y soporte para colgar perchas  Puertas con etiquetero y sistema de ventilación
Se entregan con cerradura estándar con llave</t>
  </si>
  <si>
    <t>Taquillas de vestuario metálica  color gris de 1 cuerpo y  2 puertas 400x500x1800mm Puertas con etiquetero y sistema de ventilación
Incluye 1 balda superior para objetos y soporte para colgar perchas Se entregan con cerradura estándar con llave</t>
  </si>
  <si>
    <t>Taquillas de vestuario metálica color gris  de 2 cuerpos  810x500x1800 mm Cada cuerpo incluye 2 puertas,  2 cerradura y 1 balda superior para objetos y soporte para colgar perchas  Puertas con etiquetero y sistema de ventilación
Se entregan con cerradura estándar con llave</t>
  </si>
  <si>
    <t xml:space="preserve">Taquillas de vestuario metálica  gris de 1 cuerpo y 3 puertas  300x500x1800 mm Puertas con etiquetero y sistema de ventilación Incluyen cerradura estándar con llave </t>
  </si>
  <si>
    <t>Taquillas de vestuario metálica color gris  de 2 cuerpos  620x500x1800 mm Cada cuerpo incluye 3 puertas,  3 cerraduras y 1 balda superior para objetos y soporte para colgar perchas  Puertas con etiquetero y sistema de ventilación
Se entregan con cerradura estándar con llave</t>
  </si>
  <si>
    <t xml:space="preserve">Taquillas de vestuario metálica  gris de 1 cuerpo y 3 puertas  400x500x1800 mm Puertas con etiquetero y sistema de ventilación Incluyen cerradura estándar con llave </t>
  </si>
  <si>
    <t>Taquillas de vestuario metálica color gris  de 2 cuerpos  810x500x1800 mm Cada cuerpo incluye 3 puertas,  3 cerraduras y 1 balda superior para objetos y soporte para colgar perchas  Puertas con etiquetero y sistema de ventilación
Se entregan con cerradura estándar con llave</t>
  </si>
  <si>
    <t>Patas metálicas para taquillas de 250 mm, con niveladores para taquillas metálicas Fijacion atornillada Incluye 4 piés</t>
  </si>
  <si>
    <t>Banco de madera Estructura de acero y listones de pino barnizado 2000 mm</t>
  </si>
  <si>
    <t>Banco de madera Estructura de acero y listones de pino barnizado 1000 mm</t>
  </si>
  <si>
    <t xml:space="preserve"> Banco de madera Estructura de acero y listones de pino barnizado 1500 mm</t>
  </si>
  <si>
    <t>Banco de madera con zapatero y perchero superior Estructura de acero y listones de pino barnizado 2000 mm</t>
  </si>
  <si>
    <t>Banco de madera doble con zapatero y perchero superior Estructura de acero y listones de pino barnizado 1500 mm</t>
  </si>
  <si>
    <t>Banco de madera doble con zapatero y perchero superior Estructura de acero y listones de pino barnizado 1000 mm</t>
  </si>
  <si>
    <t>Banco de madera con zapatero y perchero superior Estructura de acero y listones de pino barnizado 1500 mm</t>
  </si>
  <si>
    <t>Banco de madera doble con zapatero y perchero superior Estructura de acero y listones de pino barnizado 2000 mm</t>
  </si>
  <si>
    <t>Banco de madera con zapatero Estructura de acero y listones de pino barnizado Repisa inferior para banco de madera formada por 2 listones-1000 mm</t>
  </si>
  <si>
    <t>Banco de madera con zapatero Estructura de acero y listones de pino barnizadoRepisa inferior para banco de madera formada por 2 listones-1500 mm</t>
  </si>
  <si>
    <t>Banco de madera con zapatero Estructura de acero y listones de pino barnizado Repisa inferior para banco de madera formada por 2 listones-2000 mm</t>
  </si>
  <si>
    <t xml:space="preserve"> Perchero con paraguero Gran capacidad gracias a sus 20 ganchos: 12 para chaquetas, 4 ganchos adicionales en la columna para ropa ligera o accesorior y 4 más el paraguero para paraguas de bolsillo400x400x1775mm</t>
  </si>
  <si>
    <t>Perchero tipo góndola de gran capacidad ( hasta 35 prendas) Fabricado en acero1270x505x1570mm Brazos laterales extensibles para aumentar la capacidad Incluye ruedas para su desplazamiento</t>
  </si>
  <si>
    <t>Vitrina exterior puerta apertura vertical abatible de metacrilato Fondo corcho 6xA4 750x700cm</t>
  </si>
  <si>
    <t>Esta ref es de una mesa de 1400 x 800 y vale 116,13 y 121,66€</t>
  </si>
  <si>
    <t>Mesa de despacho de dirección especial Modelo PIRAMID con tapa en MDF rechapada en madera natural barnizada de 31 mm de grosor Con estructura en tubos de acero 2400x1200x740 Dato sacado de PROCURA</t>
  </si>
  <si>
    <t>¿con puerta, puerta baja, puerta entera? Es la misma referencia que Armario medio de melamina sin puertas 158 x 100 x 42</t>
  </si>
  <si>
    <t>PRECIO SIN MONTAJE Y TRANSPORTE 309,10 € , es un armario de madera con puerta persiana3 ESTANTES Ref concurso 161322</t>
  </si>
  <si>
    <t xml:space="preserve"> PRECIO SIN MONTAJE Y TRANSPORTE 351,90 € Ref concurso 161323</t>
  </si>
  <si>
    <t>Me imagino que será el m2 Y cuánto cobran por ir a medir</t>
  </si>
  <si>
    <t>NECESITO MEDIDAS PARA AJUSTAR REFERENCIA En el concurso se puso por unidad</t>
  </si>
  <si>
    <t>SIM-R1000</t>
  </si>
  <si>
    <t>MAK-INOX1500</t>
  </si>
  <si>
    <t>MAK-INOX2500</t>
  </si>
  <si>
    <t>SIM-R22500</t>
  </si>
  <si>
    <t>FORBOT-2000ALTA</t>
  </si>
  <si>
    <t>CERRMOB3C</t>
  </si>
  <si>
    <t>LATTEMPO1600P</t>
  </si>
  <si>
    <t>765107055/SINEST</t>
  </si>
  <si>
    <t>SIMRAC2000</t>
  </si>
  <si>
    <t>SIMRAC3000</t>
  </si>
  <si>
    <t>365689055/3est</t>
  </si>
  <si>
    <t>365689055/5est</t>
  </si>
  <si>
    <t>SIMON/MESORD</t>
  </si>
  <si>
    <t>MAS/FMET</t>
  </si>
  <si>
    <t>SIMEST-H</t>
  </si>
  <si>
    <t>SIMEST-V</t>
  </si>
  <si>
    <t>VERT89</t>
  </si>
  <si>
    <t>PLISZZ</t>
  </si>
  <si>
    <t>ESCPROL</t>
  </si>
  <si>
    <t>GUIA-PLIS</t>
  </si>
  <si>
    <t>ESCPLIS</t>
  </si>
  <si>
    <t>RSYSTPATAS</t>
  </si>
  <si>
    <t>REF101</t>
  </si>
  <si>
    <t>REF96</t>
  </si>
  <si>
    <t>REF123</t>
  </si>
  <si>
    <t>REF619</t>
  </si>
  <si>
    <t>REF616</t>
  </si>
  <si>
    <t>REF606</t>
  </si>
  <si>
    <t>PLANNINGVIT-M</t>
  </si>
  <si>
    <t>REF4008</t>
  </si>
  <si>
    <t>REFA16</t>
  </si>
  <si>
    <t>REFDH-200</t>
  </si>
  <si>
    <t>REFOP236</t>
  </si>
  <si>
    <t>REF7058-C</t>
  </si>
  <si>
    <t>REF7057-C</t>
  </si>
  <si>
    <t>REF30-AS</t>
  </si>
  <si>
    <t>FORICO/ESTD</t>
  </si>
  <si>
    <t>FORICO/PERCHD</t>
  </si>
  <si>
    <t>AQUALIAFALDAZ</t>
  </si>
  <si>
    <t>561101053/DC</t>
  </si>
  <si>
    <t>561101053/IC</t>
  </si>
  <si>
    <t>561101053/DL</t>
  </si>
  <si>
    <t>561101053/IL</t>
  </si>
  <si>
    <t>561105053/DC</t>
  </si>
  <si>
    <t>561105053/IC</t>
  </si>
  <si>
    <t>561105053/DL</t>
  </si>
  <si>
    <t>561105053/IL</t>
  </si>
  <si>
    <t>TAK/PCRED</t>
  </si>
  <si>
    <t>564116053/STAR</t>
  </si>
  <si>
    <t>564115053/STAR</t>
  </si>
  <si>
    <t>564114053/STAR</t>
  </si>
  <si>
    <t>564113053/STAR</t>
  </si>
  <si>
    <t>C/BUC402</t>
  </si>
  <si>
    <t>REF601/8</t>
  </si>
  <si>
    <t>PPARABAN</t>
  </si>
  <si>
    <t>PLANNINGVIT-A</t>
  </si>
  <si>
    <t>Armario medio con puerta tipo persiana</t>
  </si>
  <si>
    <t>qué medidas tiene?</t>
  </si>
  <si>
    <t>300 mm</t>
  </si>
  <si>
    <t>400 mm</t>
  </si>
  <si>
    <t>1 Cuerpo de taquilla de 2 puertas y 2 cerraduras con llave  Taquilla inicial (tiene 2 laterales) 250 mm</t>
  </si>
  <si>
    <t>1 Cuerpo de taquilla de 1 puerta y 1 cerradura con llave Taquilla inicial (tiene dos laterales) 250 mm</t>
  </si>
  <si>
    <t>2 Cuerpos de taquilla de 2 puertas y 2 cerraduras con llave. 250 mm</t>
  </si>
  <si>
    <t>601103055</t>
  </si>
  <si>
    <t xml:space="preserve">pendiente ref 1 </t>
  </si>
  <si>
    <t>pendiente ref 2</t>
  </si>
  <si>
    <t>pendiente ref 3</t>
  </si>
  <si>
    <t>pendiente ref 4</t>
  </si>
  <si>
    <t>pendiente ref 5</t>
  </si>
  <si>
    <t>Pendiente ref 6</t>
  </si>
  <si>
    <t>2 Cuerpos de taquilla de 1 puerta y 1 cerradura con llave 400 mm por cuerpo  Color gris</t>
  </si>
  <si>
    <t>2 Cuerpos de taquilla de 1 puerta y 1 cerradura con llave 300 mm  por cuerpo Color gris</t>
  </si>
  <si>
    <t>T403M1P7035-7035</t>
  </si>
  <si>
    <t>3 Cuerpos de taquilla de 1 puerta y 1 cerradura con llave 400 mm por cuerpo  Color gris</t>
  </si>
  <si>
    <t>Taquillas de vestuario metálica color gris  de 3 cuerpos 1210x500x1800 mm. Cada cuerpo incluye 1 puerta,  1 cerradura y 1 balda superior para objetos y soporte para colgar perchas. Puertas con etiquetero y sistema de ventilación
Se entregan con cerradura estándar con llave</t>
  </si>
  <si>
    <t>T303M1P7035-7035</t>
  </si>
  <si>
    <t>3 Cuerpos de taquilla de 1 puerta y 1 cerradura con llave 300 mm por cuerpo  Color gris</t>
  </si>
  <si>
    <t>Taquillas de vestuario metálica color gris  de 3 cuerpos 910x500x1800 mm. Cada cuerpo incluye 1 puerta,  1 cerradura y 1 balda superior para objetos y soporte para colgar perchas. Puertas con etiquetero y sistema de ventilación
Se entregan con cerradura estándar con llave</t>
  </si>
  <si>
    <t>Mesa rectangular recta con costados de melamina 1800 x 800 mm</t>
  </si>
  <si>
    <t>Mesa rectangular recta con costados de melamina 1600 x 800 mm</t>
  </si>
  <si>
    <t>Mesa rectangular recta con costados de melamina 1400 x 800 mm</t>
  </si>
  <si>
    <t>2400x800mm
2 x (1200x800mm)</t>
  </si>
  <si>
    <t>2800x800mm
2 x (1400x800mm</t>
  </si>
  <si>
    <t>3200x800mm
2 x (1600x800mm)</t>
  </si>
  <si>
    <t>3600x800mm
2 x (1800x800mm)</t>
  </si>
  <si>
    <t>1200x1630mm
2 x (1200x800mm)</t>
  </si>
  <si>
    <t>1600x1630mm
2 x (1600x800mm)</t>
  </si>
  <si>
    <t>1400x1630mm
2 x (1400x800mm)</t>
  </si>
  <si>
    <t>MEDIDAS/OBSERVACIONES</t>
  </si>
  <si>
    <t>Mesa oficina 2 puestos enfrentados para combinar en multipuesto 2 x (1600 x 800)</t>
  </si>
  <si>
    <t>2400x1630mm
2 x (1200x800mm)</t>
  </si>
  <si>
    <t>3200x1630mm
2 x (1600x800mm)</t>
  </si>
  <si>
    <t>2800x1630mm
2 x (1400x800mm)</t>
  </si>
  <si>
    <t>3600x1630mm
2 x (1800x800mm)</t>
  </si>
  <si>
    <t>3600x1630mm
3 x 1200 - 2 x 800mm</t>
  </si>
  <si>
    <t>4200x1630mm
3 x 1400 - 2 x 800mm</t>
  </si>
  <si>
    <t>4800x1630mm
3 x 1600 - 2 x 800mm</t>
  </si>
  <si>
    <t>5400x1630mm
3 x 1800 - 2 x 800mm</t>
  </si>
  <si>
    <t>490x100x60mm</t>
  </si>
  <si>
    <t>970x220x60mm</t>
  </si>
  <si>
    <t>1000 mm</t>
  </si>
  <si>
    <t>1200 mm</t>
  </si>
  <si>
    <t xml:space="preserve">Mesa de reuniones con tablero de color haya de melamina de 25mm y canto de PVC Patas metálicas color gris en forma de U con 2 viguetas de refuerzo y niveladores , altura 73cm. </t>
  </si>
  <si>
    <t>de 2000 a 2200 mm largo
de 900 a 1200 mm ancho</t>
  </si>
  <si>
    <t>de 2200 a 5200 mm largo
de 1200 a 1230 mm ancho</t>
  </si>
  <si>
    <t>1200x1200mm</t>
  </si>
  <si>
    <t>1000 x 300 x 400 mm</t>
  </si>
  <si>
    <t>1200 x 300 x 400 mm</t>
  </si>
  <si>
    <t>1400 x 300 x 400 mm</t>
  </si>
  <si>
    <t>1600 x 300 x 400 mm</t>
  </si>
  <si>
    <t>1800 x 300 x 400 mm</t>
  </si>
  <si>
    <t>1200x800mm</t>
  </si>
  <si>
    <t>1400x800mm</t>
  </si>
  <si>
    <t>1600x800mm</t>
  </si>
  <si>
    <t>1800x800mm</t>
  </si>
  <si>
    <t>400x600x600mm</t>
  </si>
  <si>
    <t>470x600x720 mm.</t>
  </si>
  <si>
    <t>Armario alto de melamina sin puertas 1980 x 1000 x 420</t>
  </si>
  <si>
    <t>1980 x 1000 x 420</t>
  </si>
  <si>
    <t>1580 x 1000 x 420 mm</t>
  </si>
  <si>
    <t>810 x 1000 x 420 mm</t>
  </si>
  <si>
    <t>860x400mm</t>
  </si>
  <si>
    <t>900 X 420 X 300 mm</t>
  </si>
  <si>
    <t>800x420x1000mm</t>
  </si>
  <si>
    <t>Armario metálico bajo con puertas de persiana fabricadas en polímero técnico. Incluye 2 baldas metálicas. Se entregan montados de serie. 800 X 420 X 1000 mm</t>
  </si>
  <si>
    <t>Armario metálico bajo con puertas de persiana fabricadas en polímero técnico. Incluye 2 baldas metálicas. Se entregan montados de serie. 800 X 420 X 1000 mm.</t>
  </si>
  <si>
    <t>Armario metálico bajo con puertas de persiana fabricadas en polímero técnico. Incluye 2 baldas metálicas. Se entregan montados de serie. 800 X 420 X 1000 mm. Color blanco</t>
  </si>
  <si>
    <t>Armario metálico bajo con puertas de persiana fabricadas en polímero técnico. Incluye 2 baldas metálicas. Se entregan montados de serie. 800 X 420 X 1000 mm. Color gris</t>
  </si>
  <si>
    <t>470x630x1320</t>
  </si>
  <si>
    <t>F-1003-E/P</t>
  </si>
  <si>
    <t>F-1003-E/B</t>
  </si>
  <si>
    <t>Archivador metálico para carpeta colgante.  Realizado en plancha de acero entre 0.6 y 0.8mm de espesor. Estructura soldada. Cajones con guías metálicas y rodamientos de alta resistencia de extracción total, con sistema de cierre centralizado y antivuelco. Barra móvil que permite archivar tamaño Folio y D4. Cumplen normativa BS4875.7. Se suministran montados. 3 cajones.</t>
  </si>
  <si>
    <t>470x630x1020</t>
  </si>
  <si>
    <t>Archivador metálico para carpeta colgante de  3 cajones. 1020 x 470 x 630. Color gris</t>
  </si>
  <si>
    <t>Archivador metálico para carpeta colgante de  3 cajones. 1020 x 470 x 630. Color blanco</t>
  </si>
  <si>
    <t>Silla Ergonómica LEAD sin reposacabezas</t>
  </si>
  <si>
    <t>Sillón de trabajo LEAD. Tensor lumbar regulable Asiento tapizado + carcasa polipropileno Respaldo en malla transpirable con bastidor perimetral de polipropileno reforzado con fibra de vidrio Mecanismo Sincro 5P Elevación neumática por cilindro de gas Estructura base poliamida pirámide grande diámetro 690 mm Brazos regulables Color estructura: blanco o negro Color tapizado: gris BS094 o azul BS04</t>
  </si>
  <si>
    <t>Sillón de trabajo LEAD.  Reposacabezas Tensor lumbar regulable Asiento tapizado + carcasa polipropileno Respaldo en malla transpirable con bastidor perimetral de polipropileno reforzado con fibra de vidrio Mecanismo Sincro 5P Elevación neumática por cilindro de gas Estructura base poliamida pirámide grande diámetro 690 mm Brazos regulables Color estructura: blanco o negro Color tapizado: gris  BS094 o azul BS04</t>
  </si>
  <si>
    <t>NEGRO</t>
  </si>
  <si>
    <t>AZUL</t>
  </si>
  <si>
    <t>Taburete alto sin respaldo. Color negro</t>
  </si>
  <si>
    <t>Taburete clínico regulable en altura. Color negro</t>
  </si>
  <si>
    <t>950x770x660mm</t>
  </si>
  <si>
    <t>T303M3P7035-7035</t>
  </si>
  <si>
    <t>T403M3P7035-7035</t>
  </si>
  <si>
    <t>3 cuerpos de taquilla de 3 puertas y 3 cerraduras por cuerpo con llave 400 mm Color gris</t>
  </si>
  <si>
    <t>Taquillas de vestuario metálica  de 3 cuerpos y 9 puertas Puertas con etiquetero y sistema de ventilación
Incluyen cerradura estándar con llave</t>
  </si>
  <si>
    <t>3 cuerpos de taquilla de 3 puertas y 3 cerraduras por cuerpo con llave 300 mm Color gris</t>
  </si>
  <si>
    <t>1000mm</t>
  </si>
  <si>
    <t>1500mm</t>
  </si>
  <si>
    <t>2000mm</t>
  </si>
  <si>
    <t>MADERA</t>
  </si>
  <si>
    <t>400x400x1775mm</t>
  </si>
  <si>
    <t>1270x505x1570mm</t>
  </si>
  <si>
    <t>750x700cm</t>
  </si>
  <si>
    <t>CORCHO</t>
  </si>
  <si>
    <t>1600 x 1600 x 740 mm</t>
  </si>
  <si>
    <t xml:space="preserve"> 2 Mesas principal multipuesto enfrentadas modelo Trek MC 1600 x 1600 x 740 mm</t>
  </si>
  <si>
    <t>1400 x 1600 x 740 mm</t>
  </si>
  <si>
    <t xml:space="preserve"> 2 Mesas principal multipuesto enfrentadas modelo Trek MC 1400 x 1600 x 740 mm</t>
  </si>
  <si>
    <t>800 X 420 X 160 mm</t>
  </si>
  <si>
    <t>Armario de melamina 900 x 420 x 1130 sin puertas</t>
  </si>
  <si>
    <t>Armario de melamina 900 x 420 x 1130 con puerta baja</t>
  </si>
  <si>
    <t>Armario de melamina 900 x 420 x 1130 con puerta entera</t>
  </si>
  <si>
    <t>765115055</t>
  </si>
  <si>
    <t>765027055pasado</t>
  </si>
  <si>
    <t>765347055pasado</t>
  </si>
  <si>
    <t>765115055pasado</t>
  </si>
  <si>
    <t>Armario de melamina 900 x 420 x 1500 sin puertas</t>
  </si>
  <si>
    <t>Armario de melamina 900 x 420 x 1500 con puerta tipo persiana</t>
  </si>
  <si>
    <t>765025055pasado</t>
  </si>
  <si>
    <t>365689055pasasdo</t>
  </si>
  <si>
    <t>Columna1</t>
  </si>
  <si>
    <t>365689055</t>
  </si>
  <si>
    <t>Armario medio de melamina sin puertas 158 x 1000 x 42</t>
  </si>
  <si>
    <t>Armario de melamina 900 x 420 x 2220 sin puerta</t>
  </si>
  <si>
    <t>Armario de melamina 900 x 420 x 2220 con puerta baja</t>
  </si>
  <si>
    <t>Armario de melamina 900 x 420 x 2220 con puerta entera</t>
  </si>
  <si>
    <t>765021055pasado</t>
  </si>
  <si>
    <t>765335055pasado</t>
  </si>
  <si>
    <t>765103055pasado</t>
  </si>
  <si>
    <t>T303M2P7035-7035</t>
  </si>
  <si>
    <t>T403M2P7035-7035</t>
  </si>
  <si>
    <t>3 cuerpos de taquilla de 2 puertas y 2 cerraduras por cuerpo con llave 400 mm. Color gris</t>
  </si>
  <si>
    <t>3 cuerpos de taquilla de 2 puertas y 2 cerraduras por cuerpo .Con llave 300 mm. Color gris</t>
  </si>
  <si>
    <t>Taquillas de vestuario metálica  de 3 cuerpos y 6 puertas Puertas con etiquetero y sistema de ventilación. Incluyen soporte para colgar perchas y cerradura estándar con llave. 910x500x1800 mm</t>
  </si>
  <si>
    <t>Taquillas de vestuario metálica  de 3 cuerpos y 6 puertas Puertas con etiquetero y sistema de ventilación. Incluyen soporte para colgar perchas y cerradura estándar con llave. 1210x500x1800 mm</t>
  </si>
  <si>
    <t>Silla monocasco confidente y para comedor color negro</t>
  </si>
  <si>
    <t>Silla monocasco confidente y para comedor silla azul</t>
  </si>
  <si>
    <t>Silla confidente y para comedor color negro  Estructura de tubular metálica de sección ovalada 30x15mm color negro Tubo de acero de 1,2mm de espesor y travesaños inferiores tubulares de 18mm de diámetro Topes antideslizantes Respaldo y asiento en polímero técnico</t>
  </si>
  <si>
    <t>Silla confidente y para comedor color azul Estructura de tubular metálica de sección ovalada 30x15mm color negro Tubo de acero de 1,2mm de espesor y travesaños inferiores tubulares de 18mm de diámetro Topes antideslizantes Respaldo y asiento en polímero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</si>
</sst>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sz val="10"/>
      <name val="Arial"/>
      <family val="2"/>
    </font>
    <font>
      <b/>
      <sz val="16"/>
      <color indexed="9"/>
      <name val="Arial"/>
      <family val="2"/>
    </font>
    <font>
      <b/>
      <sz val="12"/>
      <name val="Arial"/>
      <family val="2"/>
    </font>
    <font>
      <b/>
      <sz val="14"/>
      <color indexed="9"/>
      <name val="Arial"/>
      <family val="2"/>
    </font>
    <font>
      <sz val="10"/>
      <color indexed="12"/>
      <name val="Arial"/>
      <family val="2"/>
    </font>
    <font>
      <b/>
      <sz val="9"/>
      <name val="Arial"/>
      <family val="2"/>
    </font>
    <font>
      <sz val="8"/>
      <name val="Arial"/>
      <family val="2"/>
    </font>
    <font>
      <b/>
      <sz val="9"/>
      <color indexed="12"/>
      <name val="Arial"/>
      <family val="2"/>
    </font>
    <font>
      <b/>
      <sz val="8"/>
      <name val="Arial"/>
      <family val="2"/>
    </font>
    <font>
      <b/>
      <sz val="10"/>
      <name val="Arial"/>
      <family val="2"/>
    </font>
    <font>
      <sz val="10"/>
      <color indexed="8"/>
      <name val="Arial"/>
      <family val="2"/>
    </font>
    <font>
      <b/>
      <u/>
      <sz val="8"/>
      <name val="Arial"/>
      <family val="2"/>
    </font>
    <font>
      <u/>
      <sz val="10"/>
      <color indexed="12"/>
      <name val="Arial"/>
      <family val="2"/>
    </font>
    <font>
      <sz val="8"/>
      <name val="Arial"/>
      <family val="2"/>
    </font>
    <font>
      <sz val="12"/>
      <name val="Arial"/>
      <family val="2"/>
    </font>
    <font>
      <b/>
      <sz val="12"/>
      <color indexed="10"/>
      <name val="Arial"/>
      <family val="2"/>
    </font>
    <font>
      <b/>
      <sz val="9"/>
      <color rgb="FFFFFFFF"/>
      <name val="Arial"/>
      <family val="2"/>
    </font>
    <font>
      <sz val="11"/>
      <color rgb="FF000000"/>
      <name val="Calibri"/>
      <family val="2"/>
    </font>
    <font>
      <b/>
      <sz val="9"/>
      <color rgb="FFFF0000"/>
      <name val="Arial"/>
      <family val="2"/>
    </font>
    <font>
      <u/>
      <sz val="10"/>
      <color theme="10"/>
      <name val="Arial"/>
      <family val="2"/>
    </font>
    <font>
      <b/>
      <sz val="12"/>
      <color rgb="FFFF0000"/>
      <name val="Arial"/>
      <family val="2"/>
    </font>
    <font>
      <b/>
      <sz val="11"/>
      <name val="Arial"/>
      <family val="2"/>
    </font>
    <font>
      <b/>
      <sz val="9"/>
      <color indexed="81"/>
      <name val="Tahoma"/>
      <family val="2"/>
    </font>
    <font>
      <sz val="11"/>
      <name val="Calibri"/>
      <family val="2"/>
      <scheme val="minor"/>
    </font>
    <font>
      <sz val="11"/>
      <color rgb="FFFF0000"/>
      <name val="Calibri"/>
      <family val="2"/>
      <scheme val="minor"/>
    </font>
    <font>
      <b/>
      <sz val="11"/>
      <color indexed="8"/>
      <name val="Calibri"/>
      <family val="2"/>
    </font>
    <font>
      <sz val="9"/>
      <color theme="1"/>
      <name val="Arial"/>
      <family val="2"/>
    </font>
    <font>
      <sz val="11"/>
      <color rgb="FFFF0000"/>
      <name val="Calibri"/>
      <family val="2"/>
    </font>
    <font>
      <sz val="9"/>
      <color rgb="FFFF0000"/>
      <name val="Arial"/>
      <family val="2"/>
    </font>
    <font>
      <sz val="10"/>
      <color rgb="FFFF0000"/>
      <name val="Arial"/>
      <family val="2"/>
    </font>
    <font>
      <b/>
      <sz val="11"/>
      <color rgb="FFFF0000"/>
      <name val="Calibri"/>
      <family val="2"/>
    </font>
    <font>
      <sz val="10"/>
      <color theme="1"/>
      <name val="Arial"/>
      <family val="2"/>
    </font>
    <font>
      <sz val="11"/>
      <color indexed="8"/>
      <name val="Calibri"/>
      <family val="2"/>
    </font>
    <font>
      <sz val="9"/>
      <color indexed="81"/>
      <name val="Tahoma"/>
      <family val="2"/>
    </font>
    <font>
      <sz val="11"/>
      <name val="Calibri"/>
      <family val="2"/>
    </font>
    <font>
      <sz val="9"/>
      <name val="Arial"/>
      <family val="2"/>
    </font>
  </fonts>
  <fills count="15">
    <fill>
      <patternFill patternType="none"/>
    </fill>
    <fill>
      <patternFill patternType="gray125"/>
    </fill>
    <fill>
      <patternFill patternType="solid">
        <fgColor indexed="65"/>
        <bgColor indexed="64"/>
      </patternFill>
    </fill>
    <fill>
      <patternFill patternType="solid">
        <fgColor indexed="18"/>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indexed="65"/>
        <bgColor rgb="FF000000"/>
      </patternFill>
    </fill>
    <fill>
      <patternFill patternType="solid">
        <fgColor theme="0"/>
        <bgColor indexed="64"/>
      </patternFill>
    </fill>
    <fill>
      <patternFill patternType="solid">
        <fgColor theme="4" tint="0.59999389629810485"/>
        <bgColor theme="4" tint="0.59999389629810485"/>
      </patternFill>
    </fill>
    <fill>
      <patternFill patternType="solid">
        <fgColor theme="4" tint="0.59999389629810485"/>
        <bgColor indexed="64"/>
      </patternFill>
    </fill>
    <fill>
      <patternFill patternType="solid">
        <fgColor theme="5" tint="0.59999389629810485"/>
        <bgColor indexed="64"/>
      </patternFill>
    </fill>
    <fill>
      <patternFill patternType="solid">
        <fgColor rgb="FF00B0F0"/>
        <bgColor indexed="64"/>
      </patternFill>
    </fill>
    <fill>
      <patternFill patternType="solid">
        <fgColor rgb="FF008000"/>
        <bgColor indexed="64"/>
      </patternFill>
    </fill>
    <fill>
      <patternFill patternType="solid">
        <fgColor rgb="FF92D05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theme="0"/>
      </left>
      <right/>
      <top style="thin">
        <color theme="0"/>
      </top>
      <bottom style="thin">
        <color theme="0"/>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theme="4" tint="0.39997558519241921"/>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9BC2E6"/>
      </bottom>
      <diagonal/>
    </border>
  </borders>
  <cellStyleXfs count="4">
    <xf numFmtId="0" fontId="0" fillId="0" borderId="0"/>
    <xf numFmtId="0" fontId="13" fillId="0" borderId="0" applyNumberFormat="0" applyFill="0" applyBorder="0" applyAlignment="0" applyProtection="0">
      <alignment vertical="top"/>
      <protection locked="0"/>
    </xf>
    <xf numFmtId="0" fontId="11" fillId="0" borderId="0"/>
    <xf numFmtId="0" fontId="20" fillId="0" borderId="0" applyNumberFormat="0" applyFill="0" applyBorder="0" applyAlignment="0" applyProtection="0"/>
  </cellStyleXfs>
  <cellXfs count="194">
    <xf numFmtId="0" fontId="0" fillId="0" borderId="0" xfId="0"/>
    <xf numFmtId="0" fontId="0" fillId="2" borderId="0" xfId="0" applyFill="1" applyAlignment="1" applyProtection="1">
      <alignment vertical="center"/>
      <protection locked="0"/>
    </xf>
    <xf numFmtId="0" fontId="3" fillId="2" borderId="0" xfId="0" applyFont="1" applyFill="1" applyAlignment="1" applyProtection="1">
      <alignment vertical="center"/>
      <protection locked="0"/>
    </xf>
    <xf numFmtId="0" fontId="4" fillId="3" borderId="1" xfId="0" applyFont="1" applyFill="1" applyBorder="1" applyAlignment="1" applyProtection="1">
      <alignment vertical="center"/>
      <protection locked="0"/>
    </xf>
    <xf numFmtId="0" fontId="0" fillId="2" borderId="0" xfId="0" applyFill="1" applyAlignment="1" applyProtection="1">
      <alignment horizontal="left" vertical="center"/>
      <protection locked="0"/>
    </xf>
    <xf numFmtId="0" fontId="4" fillId="3" borderId="2" xfId="0" applyFont="1" applyFill="1" applyBorder="1" applyAlignment="1" applyProtection="1">
      <alignment vertical="center"/>
      <protection locked="0"/>
    </xf>
    <xf numFmtId="0" fontId="5" fillId="2" borderId="0" xfId="0" applyFont="1" applyFill="1" applyAlignment="1" applyProtection="1">
      <alignment horizontal="center" vertical="center" wrapText="1"/>
      <protection locked="0"/>
    </xf>
    <xf numFmtId="0" fontId="4" fillId="3" borderId="3"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0" fontId="8"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vertical="center"/>
      <protection locked="0"/>
    </xf>
    <xf numFmtId="0" fontId="9" fillId="2" borderId="10" xfId="0" applyFont="1" applyFill="1" applyBorder="1" applyAlignment="1" applyProtection="1">
      <alignment vertical="center"/>
      <protection locked="0"/>
    </xf>
    <xf numFmtId="0" fontId="3" fillId="2" borderId="10" xfId="0" applyFont="1" applyFill="1" applyBorder="1" applyAlignment="1" applyProtection="1">
      <alignment vertical="center"/>
      <protection locked="0"/>
    </xf>
    <xf numFmtId="0" fontId="0" fillId="2" borderId="11" xfId="0" applyFill="1" applyBorder="1" applyAlignment="1" applyProtection="1">
      <alignment vertical="center"/>
      <protection locked="0"/>
    </xf>
    <xf numFmtId="0" fontId="10" fillId="2" borderId="0" xfId="0" applyFont="1" applyFill="1" applyAlignment="1" applyProtection="1">
      <alignment vertical="center"/>
      <protection locked="0"/>
    </xf>
    <xf numFmtId="0" fontId="8" fillId="2" borderId="1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14" fontId="0" fillId="2" borderId="3" xfId="0" applyNumberFormat="1" applyFill="1" applyBorder="1" applyAlignment="1" applyProtection="1">
      <alignment horizontal="center" vertical="center"/>
      <protection locked="0"/>
    </xf>
    <xf numFmtId="0" fontId="4" fillId="0" borderId="0" xfId="0" applyFont="1" applyAlignment="1" applyProtection="1">
      <alignment vertical="center"/>
      <protection locked="0"/>
    </xf>
    <xf numFmtId="14" fontId="0" fillId="2" borderId="0" xfId="0" applyNumberFormat="1" applyFill="1" applyAlignment="1" applyProtection="1">
      <alignment horizontal="center" vertical="center"/>
      <protection locked="0"/>
    </xf>
    <xf numFmtId="0" fontId="9"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0" fillId="2" borderId="0" xfId="0" applyFont="1" applyFill="1" applyAlignment="1" applyProtection="1">
      <alignment horizontal="right" vertical="center"/>
      <protection locked="0"/>
    </xf>
    <xf numFmtId="0" fontId="8" fillId="2" borderId="13" xfId="0" applyFont="1" applyFill="1" applyBorder="1" applyAlignment="1" applyProtection="1">
      <alignment horizontal="center" vertical="center"/>
      <protection locked="0"/>
    </xf>
    <xf numFmtId="14" fontId="0" fillId="0" borderId="0" xfId="0" applyNumberFormat="1"/>
    <xf numFmtId="4" fontId="0" fillId="0" borderId="0" xfId="0" applyNumberFormat="1"/>
    <xf numFmtId="0" fontId="0" fillId="5" borderId="15" xfId="0" applyFill="1" applyBorder="1"/>
    <xf numFmtId="0" fontId="8" fillId="2" borderId="21" xfId="0" applyFont="1" applyFill="1" applyBorder="1" applyAlignment="1" applyProtection="1">
      <alignment horizontal="center" vertical="center"/>
      <protection locked="0"/>
    </xf>
    <xf numFmtId="0" fontId="10" fillId="4" borderId="14" xfId="0" applyFont="1" applyFill="1" applyBorder="1" applyAlignment="1" applyProtection="1">
      <alignment horizontal="center" vertical="center"/>
      <protection locked="0"/>
    </xf>
    <xf numFmtId="0" fontId="19" fillId="2" borderId="0" xfId="0" applyFont="1" applyFill="1" applyAlignment="1" applyProtection="1">
      <alignment vertical="center"/>
      <protection locked="0"/>
    </xf>
    <xf numFmtId="0" fontId="0" fillId="0" borderId="0" xfId="0" applyAlignment="1">
      <alignment horizontal="center"/>
    </xf>
    <xf numFmtId="4" fontId="0" fillId="0" borderId="0" xfId="0" applyNumberFormat="1" applyAlignment="1">
      <alignment horizontal="right"/>
    </xf>
    <xf numFmtId="0" fontId="1" fillId="4" borderId="1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wrapText="1"/>
      <protection locked="0"/>
    </xf>
    <xf numFmtId="0" fontId="1" fillId="2" borderId="6" xfId="0" applyFont="1" applyFill="1" applyBorder="1" applyAlignment="1" applyProtection="1">
      <alignment vertical="center" wrapText="1"/>
      <protection locked="0"/>
    </xf>
    <xf numFmtId="0" fontId="1" fillId="2" borderId="7" xfId="0" applyFont="1" applyFill="1" applyBorder="1" applyAlignment="1" applyProtection="1">
      <alignment vertical="center" wrapText="1"/>
      <protection locked="0"/>
    </xf>
    <xf numFmtId="0" fontId="15" fillId="2" borderId="2" xfId="0" applyFont="1" applyFill="1" applyBorder="1" applyAlignment="1" applyProtection="1">
      <alignment horizontal="center" vertical="center"/>
      <protection locked="0"/>
    </xf>
    <xf numFmtId="0" fontId="15" fillId="2" borderId="20" xfId="0" applyFont="1" applyFill="1" applyBorder="1" applyAlignment="1" applyProtection="1">
      <alignment horizontal="center" vertical="center"/>
      <protection locked="0"/>
    </xf>
    <xf numFmtId="0" fontId="1" fillId="5" borderId="15" xfId="0" applyFont="1" applyFill="1" applyBorder="1"/>
    <xf numFmtId="0" fontId="0" fillId="2" borderId="0" xfId="0" quotePrefix="1" applyFill="1" applyAlignment="1" applyProtection="1">
      <alignment vertical="center"/>
      <protection locked="0"/>
    </xf>
    <xf numFmtId="0" fontId="22" fillId="2" borderId="0" xfId="0" applyFont="1" applyFill="1" applyAlignment="1" applyProtection="1">
      <alignment vertical="center"/>
      <protection locked="0"/>
    </xf>
    <xf numFmtId="0" fontId="8" fillId="2" borderId="4" xfId="0" applyFont="1" applyFill="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7" borderId="9" xfId="0" applyFont="1" applyFill="1" applyBorder="1" applyAlignment="1" applyProtection="1">
      <alignment horizontal="center"/>
      <protection locked="0"/>
    </xf>
    <xf numFmtId="0" fontId="1" fillId="7" borderId="10" xfId="0" applyFont="1" applyFill="1" applyBorder="1" applyAlignment="1" applyProtection="1">
      <alignment horizontal="center"/>
      <protection locked="0"/>
    </xf>
    <xf numFmtId="0" fontId="1" fillId="7" borderId="17" xfId="0" applyFont="1" applyFill="1" applyBorder="1" applyAlignment="1" applyProtection="1">
      <alignment horizontal="center"/>
      <protection locked="0"/>
    </xf>
    <xf numFmtId="0" fontId="1" fillId="7" borderId="0" xfId="0" applyFont="1" applyFill="1" applyAlignment="1" applyProtection="1">
      <alignment wrapText="1"/>
      <protection locked="0"/>
    </xf>
    <xf numFmtId="0" fontId="3" fillId="7" borderId="5" xfId="0" applyFont="1" applyFill="1" applyBorder="1" applyProtection="1">
      <protection locked="0"/>
    </xf>
    <xf numFmtId="0" fontId="3" fillId="7" borderId="6" xfId="0" applyFont="1" applyFill="1" applyBorder="1" applyProtection="1">
      <protection locked="0"/>
    </xf>
    <xf numFmtId="0" fontId="1" fillId="7" borderId="6" xfId="0" applyFont="1" applyFill="1" applyBorder="1" applyAlignment="1" applyProtection="1">
      <alignment wrapText="1"/>
      <protection locked="0"/>
    </xf>
    <xf numFmtId="0" fontId="0" fillId="0" borderId="0" xfId="0" applyProtection="1">
      <protection locked="0"/>
    </xf>
    <xf numFmtId="0" fontId="13" fillId="0" borderId="0" xfId="1" applyAlignment="1" applyProtection="1">
      <alignment vertical="center"/>
      <protection locked="0"/>
    </xf>
    <xf numFmtId="0" fontId="3" fillId="7" borderId="0" xfId="0" applyFont="1" applyFill="1" applyProtection="1">
      <protection locked="0"/>
    </xf>
    <xf numFmtId="4" fontId="5" fillId="2" borderId="3" xfId="0" applyNumberFormat="1"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18" fillId="0" borderId="22" xfId="0" applyFont="1" applyBorder="1" applyAlignment="1" applyProtection="1">
      <alignment horizontal="right" vertical="top"/>
      <protection locked="0"/>
    </xf>
    <xf numFmtId="0" fontId="17" fillId="0" borderId="0" xfId="0" applyFont="1" applyAlignment="1">
      <alignment horizontal="center"/>
    </xf>
    <xf numFmtId="0" fontId="0" fillId="0" borderId="14" xfId="0" applyBorder="1" applyAlignment="1">
      <alignment horizontal="left" vertical="top" wrapText="1"/>
    </xf>
    <xf numFmtId="0" fontId="3" fillId="2" borderId="0" xfId="0" applyFont="1" applyFill="1" applyAlignment="1" applyProtection="1">
      <alignment horizontal="left" vertical="center"/>
      <protection locked="0"/>
    </xf>
    <xf numFmtId="0" fontId="24" fillId="8" borderId="14" xfId="0" applyFont="1" applyFill="1" applyBorder="1" applyAlignment="1" applyProtection="1">
      <alignment horizontal="left" vertical="center"/>
      <protection locked="0"/>
    </xf>
    <xf numFmtId="0" fontId="1" fillId="8" borderId="23" xfId="0" applyFont="1" applyFill="1" applyBorder="1" applyAlignment="1" applyProtection="1">
      <alignment horizontal="center" vertical="center" wrapText="1"/>
      <protection locked="0"/>
    </xf>
    <xf numFmtId="0" fontId="0" fillId="0" borderId="14" xfId="0" applyBorder="1" applyAlignment="1">
      <alignment vertical="top" wrapText="1"/>
    </xf>
    <xf numFmtId="49" fontId="24" fillId="0" borderId="14" xfId="0" applyNumberFormat="1" applyFont="1" applyBorder="1" applyAlignment="1">
      <alignment horizontal="center" vertical="top"/>
    </xf>
    <xf numFmtId="0" fontId="26" fillId="0" borderId="14" xfId="0" applyFont="1" applyBorder="1" applyAlignment="1">
      <alignment vertical="top" wrapText="1"/>
    </xf>
    <xf numFmtId="0" fontId="0" fillId="0" borderId="14" xfId="0" applyBorder="1" applyAlignment="1">
      <alignment horizontal="center" vertical="center"/>
    </xf>
    <xf numFmtId="2" fontId="0" fillId="0" borderId="14" xfId="0" applyNumberFormat="1" applyBorder="1" applyAlignment="1">
      <alignment horizontal="right" vertical="top"/>
    </xf>
    <xf numFmtId="0" fontId="0" fillId="0" borderId="0" xfId="0" applyAlignment="1" applyProtection="1">
      <alignment vertical="center"/>
      <protection locked="0"/>
    </xf>
    <xf numFmtId="0" fontId="0" fillId="8" borderId="6" xfId="0" applyFill="1" applyBorder="1" applyAlignment="1" applyProtection="1">
      <alignment horizontal="center" vertical="center" wrapText="1"/>
      <protection locked="0"/>
    </xf>
    <xf numFmtId="0" fontId="3" fillId="6" borderId="14" xfId="0" applyFont="1" applyFill="1" applyBorder="1" applyAlignment="1" applyProtection="1">
      <alignment vertical="center"/>
      <protection locked="0"/>
    </xf>
    <xf numFmtId="4" fontId="11" fillId="8" borderId="24" xfId="0" applyNumberFormat="1" applyFont="1" applyFill="1" applyBorder="1" applyAlignment="1">
      <alignment vertical="center" wrapText="1"/>
    </xf>
    <xf numFmtId="0" fontId="1" fillId="0" borderId="16" xfId="2" applyFont="1" applyBorder="1" applyAlignment="1">
      <alignment horizontal="left" vertical="center" wrapText="1"/>
    </xf>
    <xf numFmtId="0" fontId="1" fillId="8" borderId="16" xfId="2" applyFont="1" applyFill="1" applyBorder="1" applyAlignment="1">
      <alignment horizontal="left" vertical="center" wrapText="1"/>
    </xf>
    <xf numFmtId="0" fontId="1" fillId="2" borderId="0" xfId="0" applyFont="1" applyFill="1" applyAlignment="1" applyProtection="1">
      <alignment vertical="center"/>
      <protection locked="0"/>
    </xf>
    <xf numFmtId="0" fontId="24" fillId="10" borderId="14" xfId="0" applyFont="1" applyFill="1" applyBorder="1" applyAlignment="1" applyProtection="1">
      <alignment horizontal="center" vertical="center"/>
      <protection locked="0"/>
    </xf>
    <xf numFmtId="0" fontId="0" fillId="2" borderId="0" xfId="0" applyFill="1" applyAlignment="1">
      <alignment vertical="center"/>
    </xf>
    <xf numFmtId="4" fontId="11" fillId="0" borderId="16" xfId="2" applyNumberFormat="1" applyBorder="1" applyAlignment="1">
      <alignment horizontal="center" vertical="center" wrapText="1"/>
    </xf>
    <xf numFmtId="4" fontId="11" fillId="0" borderId="24" xfId="0" applyNumberFormat="1" applyFont="1" applyBorder="1" applyAlignment="1">
      <alignment vertical="center" wrapText="1"/>
    </xf>
    <xf numFmtId="0" fontId="1" fillId="9" borderId="25" xfId="2" applyFont="1" applyFill="1" applyBorder="1" applyAlignment="1">
      <alignment horizontal="left" vertical="center" wrapText="1"/>
    </xf>
    <xf numFmtId="4" fontId="11" fillId="8" borderId="16" xfId="2" applyNumberFormat="1" applyFill="1" applyBorder="1" applyAlignment="1">
      <alignment horizontal="center" vertical="center" wrapText="1"/>
    </xf>
    <xf numFmtId="0" fontId="0" fillId="0" borderId="0" xfId="0" applyAlignment="1">
      <alignment vertical="center"/>
    </xf>
    <xf numFmtId="0" fontId="1" fillId="0" borderId="25" xfId="2" applyFont="1" applyBorder="1" applyAlignment="1">
      <alignment horizontal="left" vertical="center" wrapText="1"/>
    </xf>
    <xf numFmtId="49" fontId="1" fillId="0" borderId="14" xfId="0" applyNumberFormat="1" applyFont="1" applyBorder="1" applyAlignment="1">
      <alignment horizontal="center" vertical="top"/>
    </xf>
    <xf numFmtId="0" fontId="26" fillId="0" borderId="14" xfId="0" applyFont="1" applyBorder="1" applyAlignment="1">
      <alignment horizontal="left" vertical="top" wrapText="1"/>
    </xf>
    <xf numFmtId="0" fontId="0" fillId="0" borderId="14" xfId="0" applyBorder="1" applyAlignment="1">
      <alignment vertical="top"/>
    </xf>
    <xf numFmtId="2" fontId="0" fillId="0" borderId="14" xfId="0" applyNumberFormat="1" applyBorder="1" applyAlignment="1">
      <alignment vertical="top"/>
    </xf>
    <xf numFmtId="0" fontId="0" fillId="0" borderId="0" xfId="0" applyAlignment="1">
      <alignment vertical="top"/>
    </xf>
    <xf numFmtId="49" fontId="28" fillId="0" borderId="28" xfId="0" applyNumberFormat="1" applyFont="1" applyBorder="1" applyAlignment="1">
      <alignment horizontal="left" wrapText="1"/>
    </xf>
    <xf numFmtId="0" fontId="29" fillId="0" borderId="28" xfId="0" applyFont="1" applyBorder="1" applyAlignment="1">
      <alignment horizontal="left" wrapText="1"/>
    </xf>
    <xf numFmtId="4" fontId="29" fillId="0" borderId="28" xfId="0" applyNumberFormat="1" applyFont="1" applyBorder="1" applyAlignment="1">
      <alignment horizontal="center"/>
    </xf>
    <xf numFmtId="2" fontId="29" fillId="0" borderId="27" xfId="0" applyNumberFormat="1" applyFont="1" applyBorder="1" applyAlignment="1">
      <alignment horizontal="right" vertical="top"/>
    </xf>
    <xf numFmtId="2" fontId="29" fillId="0" borderId="28" xfId="0" applyNumberFormat="1" applyFont="1" applyBorder="1" applyAlignment="1">
      <alignment horizontal="right" vertical="top"/>
    </xf>
    <xf numFmtId="0" fontId="30" fillId="0" borderId="0" xfId="0" applyFont="1" applyAlignment="1">
      <alignment vertical="top"/>
    </xf>
    <xf numFmtId="0" fontId="30" fillId="0" borderId="0" xfId="0" applyFont="1"/>
    <xf numFmtId="2" fontId="30" fillId="0" borderId="14" xfId="0" applyNumberFormat="1" applyFont="1" applyBorder="1"/>
    <xf numFmtId="0" fontId="1" fillId="0" borderId="14" xfId="0" applyFont="1" applyBorder="1" applyAlignment="1">
      <alignment vertical="top" wrapText="1"/>
    </xf>
    <xf numFmtId="0" fontId="0" fillId="6" borderId="14" xfId="0" applyFill="1" applyBorder="1" applyAlignment="1">
      <alignment wrapText="1"/>
    </xf>
    <xf numFmtId="49" fontId="28" fillId="0" borderId="14" xfId="0" applyNumberFormat="1" applyFont="1" applyBorder="1" applyAlignment="1">
      <alignment horizontal="left" wrapText="1"/>
    </xf>
    <xf numFmtId="0" fontId="29" fillId="0" borderId="14" xfId="0" applyFont="1" applyBorder="1" applyAlignment="1">
      <alignment horizontal="left" wrapText="1"/>
    </xf>
    <xf numFmtId="4" fontId="29" fillId="0" borderId="14" xfId="0" applyNumberFormat="1" applyFont="1" applyBorder="1" applyAlignment="1">
      <alignment horizontal="center"/>
    </xf>
    <xf numFmtId="49" fontId="31" fillId="0" borderId="14" xfId="0" applyNumberFormat="1" applyFont="1" applyBorder="1" applyAlignment="1">
      <alignment horizontal="left" vertical="top" wrapText="1"/>
    </xf>
    <xf numFmtId="0" fontId="1" fillId="0" borderId="0" xfId="0" applyFont="1" applyAlignment="1">
      <alignment wrapText="1"/>
    </xf>
    <xf numFmtId="0" fontId="25" fillId="0" borderId="14" xfId="0" applyFont="1" applyBorder="1" applyAlignment="1">
      <alignment vertical="top" wrapText="1"/>
    </xf>
    <xf numFmtId="0" fontId="28" fillId="0" borderId="14" xfId="0" applyFont="1" applyBorder="1" applyAlignment="1">
      <alignment horizontal="left" vertical="top" wrapText="1"/>
    </xf>
    <xf numFmtId="0" fontId="28" fillId="0" borderId="14" xfId="0" applyFont="1" applyBorder="1" applyAlignment="1">
      <alignment horizontal="left" wrapText="1"/>
    </xf>
    <xf numFmtId="0" fontId="25" fillId="0" borderId="14" xfId="0" applyFont="1" applyBorder="1"/>
    <xf numFmtId="49" fontId="31" fillId="0" borderId="0" xfId="0" applyNumberFormat="1" applyFont="1" applyAlignment="1">
      <alignment horizontal="left" vertical="top" wrapText="1"/>
    </xf>
    <xf numFmtId="0" fontId="18" fillId="0" borderId="26" xfId="0" applyFont="1" applyBorder="1" applyAlignment="1">
      <alignment horizontal="left" wrapText="1"/>
    </xf>
    <xf numFmtId="0" fontId="1" fillId="0" borderId="0" xfId="0" applyFont="1"/>
    <xf numFmtId="0" fontId="30" fillId="11" borderId="0" xfId="0" applyFont="1" applyFill="1"/>
    <xf numFmtId="2" fontId="29" fillId="0" borderId="14" xfId="0" applyNumberFormat="1" applyFont="1" applyBorder="1" applyAlignment="1">
      <alignment horizontal="right" vertical="top"/>
    </xf>
    <xf numFmtId="0" fontId="1" fillId="0" borderId="0" xfId="0" applyFont="1" applyAlignment="1">
      <alignment vertical="top"/>
    </xf>
    <xf numFmtId="49" fontId="28" fillId="0" borderId="29" xfId="0" applyNumberFormat="1" applyFont="1" applyBorder="1" applyAlignment="1">
      <alignment horizontal="left" wrapText="1"/>
    </xf>
    <xf numFmtId="0" fontId="0" fillId="0" borderId="14" xfId="0" applyBorder="1" applyAlignment="1">
      <alignment horizontal="center" vertical="center" wrapText="1"/>
    </xf>
    <xf numFmtId="2" fontId="1" fillId="0" borderId="14" xfId="0" applyNumberFormat="1" applyFont="1" applyBorder="1" applyAlignment="1">
      <alignment horizontal="right" vertical="top"/>
    </xf>
    <xf numFmtId="0" fontId="1" fillId="0" borderId="14" xfId="0" applyFont="1" applyBorder="1" applyAlignment="1">
      <alignment horizontal="center" vertical="center"/>
    </xf>
    <xf numFmtId="49" fontId="28" fillId="12" borderId="14" xfId="0" applyNumberFormat="1" applyFont="1" applyFill="1" applyBorder="1" applyAlignment="1">
      <alignment horizontal="left" wrapText="1"/>
    </xf>
    <xf numFmtId="49" fontId="28" fillId="0" borderId="14" xfId="0" applyNumberFormat="1" applyFont="1" applyBorder="1" applyAlignment="1">
      <alignment horizontal="left" vertical="top" wrapText="1"/>
    </xf>
    <xf numFmtId="0" fontId="1" fillId="0" borderId="14" xfId="0" applyFont="1" applyBorder="1" applyAlignment="1">
      <alignment horizontal="center" vertical="center" wrapText="1"/>
    </xf>
    <xf numFmtId="0" fontId="32" fillId="0" borderId="14" xfId="0" applyFont="1" applyBorder="1" applyAlignment="1">
      <alignment horizontal="center" vertical="center" wrapText="1"/>
    </xf>
    <xf numFmtId="0" fontId="1" fillId="0" borderId="28" xfId="0" applyFont="1" applyBorder="1" applyAlignment="1">
      <alignment horizontal="center" vertical="center" wrapText="1"/>
    </xf>
    <xf numFmtId="0" fontId="33" fillId="0" borderId="14" xfId="0" applyFont="1" applyBorder="1" applyAlignment="1">
      <alignment vertical="top" wrapText="1"/>
    </xf>
    <xf numFmtId="4" fontId="27" fillId="0" borderId="14" xfId="0" applyNumberFormat="1" applyFont="1" applyBorder="1" applyAlignment="1">
      <alignment horizontal="center" vertical="center"/>
    </xf>
    <xf numFmtId="49" fontId="1" fillId="0" borderId="14" xfId="0" applyNumberFormat="1" applyFont="1" applyBorder="1" applyAlignment="1">
      <alignment horizontal="center" vertical="center" wrapText="1"/>
    </xf>
    <xf numFmtId="0" fontId="33" fillId="0" borderId="14" xfId="0" applyFont="1" applyBorder="1" applyAlignment="1">
      <alignment horizontal="left" vertical="top" wrapText="1"/>
    </xf>
    <xf numFmtId="49" fontId="0" fillId="0" borderId="14" xfId="0" applyNumberFormat="1" applyBorder="1" applyAlignment="1">
      <alignment horizontal="center" vertical="center" wrapText="1"/>
    </xf>
    <xf numFmtId="0" fontId="0" fillId="0" borderId="11" xfId="0" applyBorder="1" applyAlignment="1">
      <alignment horizontal="center" vertical="center"/>
    </xf>
    <xf numFmtId="0" fontId="36" fillId="0" borderId="28" xfId="0" applyFont="1" applyBorder="1" applyAlignment="1">
      <alignment horizontal="left" wrapText="1"/>
    </xf>
    <xf numFmtId="4" fontId="36" fillId="0" borderId="28" xfId="0" applyNumberFormat="1" applyFont="1" applyBorder="1" applyAlignment="1">
      <alignment horizontal="center"/>
    </xf>
    <xf numFmtId="3" fontId="1" fillId="0" borderId="0" xfId="0" applyNumberFormat="1" applyFont="1" applyAlignment="1">
      <alignment horizontal="center" vertical="top" wrapText="1"/>
    </xf>
    <xf numFmtId="2" fontId="36" fillId="0" borderId="27" xfId="0" applyNumberFormat="1" applyFont="1" applyBorder="1" applyAlignment="1">
      <alignment horizontal="right" vertical="top"/>
    </xf>
    <xf numFmtId="2" fontId="36" fillId="0" borderId="28" xfId="0" applyNumberFormat="1" applyFont="1" applyBorder="1" applyAlignment="1">
      <alignment horizontal="right" vertical="top"/>
    </xf>
    <xf numFmtId="49" fontId="35" fillId="13" borderId="28" xfId="0" applyNumberFormat="1" applyFont="1" applyFill="1" applyBorder="1" applyAlignment="1">
      <alignment horizontal="left" wrapText="1"/>
    </xf>
    <xf numFmtId="49" fontId="24" fillId="0" borderId="28" xfId="0" applyNumberFormat="1" applyFont="1" applyBorder="1" applyAlignment="1">
      <alignment horizontal="center" vertical="top"/>
    </xf>
    <xf numFmtId="0" fontId="26" fillId="0" borderId="28" xfId="0" applyFont="1" applyBorder="1" applyAlignment="1">
      <alignment vertical="top" wrapText="1"/>
    </xf>
    <xf numFmtId="0" fontId="1" fillId="0" borderId="28" xfId="0" applyFont="1" applyBorder="1" applyAlignment="1">
      <alignment horizontal="center" vertical="center"/>
    </xf>
    <xf numFmtId="0" fontId="0" fillId="0" borderId="28" xfId="0" applyBorder="1" applyAlignment="1">
      <alignment vertical="top" wrapText="1"/>
    </xf>
    <xf numFmtId="2" fontId="0" fillId="0" borderId="27" xfId="0" applyNumberFormat="1" applyBorder="1" applyAlignment="1">
      <alignment horizontal="right" vertical="top"/>
    </xf>
    <xf numFmtId="2" fontId="0" fillId="0" borderId="28" xfId="0" applyNumberFormat="1" applyBorder="1" applyAlignment="1">
      <alignment horizontal="right" vertical="top"/>
    </xf>
    <xf numFmtId="49" fontId="24" fillId="0" borderId="0" xfId="0" applyNumberFormat="1" applyFont="1" applyAlignment="1">
      <alignment horizontal="center" vertical="top"/>
    </xf>
    <xf numFmtId="0" fontId="0" fillId="0" borderId="0" xfId="0" applyAlignment="1">
      <alignment vertical="top" wrapText="1"/>
    </xf>
    <xf numFmtId="49" fontId="28" fillId="14" borderId="14" xfId="0" applyNumberFormat="1" applyFont="1" applyFill="1" applyBorder="1" applyAlignment="1">
      <alignment horizontal="left" wrapText="1"/>
    </xf>
    <xf numFmtId="0" fontId="29" fillId="14" borderId="14" xfId="0" applyFont="1" applyFill="1" applyBorder="1" applyAlignment="1">
      <alignment horizontal="left" wrapText="1"/>
    </xf>
    <xf numFmtId="4" fontId="29" fillId="14" borderId="14" xfId="0" applyNumberFormat="1" applyFont="1" applyFill="1" applyBorder="1" applyAlignment="1">
      <alignment horizontal="center"/>
    </xf>
    <xf numFmtId="2" fontId="30" fillId="14" borderId="14" xfId="0" applyNumberFormat="1" applyFont="1" applyFill="1" applyBorder="1"/>
    <xf numFmtId="0" fontId="0" fillId="14" borderId="0" xfId="0" applyFill="1" applyAlignment="1">
      <alignment vertical="top"/>
    </xf>
    <xf numFmtId="0" fontId="30" fillId="14" borderId="0" xfId="0" applyFont="1" applyFill="1"/>
    <xf numFmtId="0" fontId="0" fillId="14" borderId="0" xfId="0" applyFill="1"/>
    <xf numFmtId="49" fontId="18" fillId="0" borderId="14" xfId="0" applyNumberFormat="1" applyFont="1" applyBorder="1" applyAlignment="1">
      <alignment horizontal="left" wrapText="1"/>
    </xf>
    <xf numFmtId="0" fontId="18" fillId="0" borderId="11" xfId="0" applyFont="1" applyBorder="1" applyAlignment="1">
      <alignment horizontal="left" wrapText="1"/>
    </xf>
    <xf numFmtId="49" fontId="18" fillId="0" borderId="28" xfId="0" applyNumberFormat="1" applyFont="1" applyBorder="1" applyAlignment="1">
      <alignment horizontal="left" wrapText="1"/>
    </xf>
    <xf numFmtId="0" fontId="18" fillId="0" borderId="14" xfId="0" applyFont="1" applyBorder="1" applyAlignment="1">
      <alignment horizontal="left" wrapText="1"/>
    </xf>
    <xf numFmtId="49" fontId="18" fillId="0" borderId="29" xfId="0" applyNumberFormat="1" applyFont="1" applyBorder="1" applyAlignment="1">
      <alignment horizontal="left" wrapText="1"/>
    </xf>
    <xf numFmtId="0" fontId="30" fillId="14" borderId="0" xfId="0" applyFont="1" applyFill="1" applyAlignment="1">
      <alignment wrapText="1"/>
    </xf>
    <xf numFmtId="49" fontId="35" fillId="14" borderId="28" xfId="0" applyNumberFormat="1" applyFont="1" applyFill="1" applyBorder="1" applyAlignment="1">
      <alignment horizontal="left" wrapText="1"/>
    </xf>
    <xf numFmtId="0" fontId="36" fillId="14" borderId="28" xfId="0" applyFont="1" applyFill="1" applyBorder="1" applyAlignment="1">
      <alignment horizontal="left" wrapText="1"/>
    </xf>
    <xf numFmtId="4" fontId="36" fillId="14" borderId="28" xfId="0" applyNumberFormat="1" applyFont="1" applyFill="1" applyBorder="1" applyAlignment="1">
      <alignment horizontal="center"/>
    </xf>
    <xf numFmtId="2" fontId="1" fillId="14" borderId="14" xfId="0" applyNumberFormat="1" applyFont="1" applyFill="1" applyBorder="1"/>
    <xf numFmtId="3" fontId="1" fillId="14" borderId="14" xfId="0" applyNumberFormat="1" applyFont="1" applyFill="1" applyBorder="1" applyAlignment="1">
      <alignment horizontal="center" vertical="top" wrapText="1"/>
    </xf>
    <xf numFmtId="0" fontId="1" fillId="0" borderId="11" xfId="0" applyFont="1" applyBorder="1" applyAlignment="1">
      <alignment horizontal="center" vertical="center"/>
    </xf>
    <xf numFmtId="0" fontId="3" fillId="2" borderId="18"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1" fillId="7" borderId="9" xfId="0" applyFont="1" applyFill="1" applyBorder="1" applyAlignment="1" applyProtection="1">
      <alignment horizontal="center" vertical="center"/>
      <protection locked="0"/>
    </xf>
    <xf numFmtId="0" fontId="1" fillId="7" borderId="10" xfId="0" applyFont="1" applyFill="1" applyBorder="1" applyAlignment="1" applyProtection="1">
      <alignment horizontal="center" vertical="center"/>
      <protection locked="0"/>
    </xf>
    <xf numFmtId="0" fontId="1" fillId="7" borderId="17" xfId="0" applyFont="1" applyFill="1" applyBorder="1" applyAlignment="1" applyProtection="1">
      <alignment horizontal="center" vertical="center"/>
      <protection locked="0"/>
    </xf>
    <xf numFmtId="0" fontId="10" fillId="7" borderId="9" xfId="0" applyFont="1" applyFill="1" applyBorder="1" applyAlignment="1" applyProtection="1">
      <alignment horizontal="center" vertical="center"/>
      <protection locked="0"/>
    </xf>
    <xf numFmtId="0" fontId="10" fillId="7" borderId="10" xfId="0" applyFont="1" applyFill="1" applyBorder="1" applyAlignment="1" applyProtection="1">
      <alignment horizontal="center" vertical="center"/>
      <protection locked="0"/>
    </xf>
    <xf numFmtId="0" fontId="10" fillId="7" borderId="17" xfId="0" applyFont="1" applyFill="1" applyBorder="1" applyAlignment="1" applyProtection="1">
      <alignment horizontal="center" vertical="center"/>
      <protection locked="0"/>
    </xf>
    <xf numFmtId="0" fontId="10" fillId="7" borderId="9" xfId="0" applyFont="1" applyFill="1" applyBorder="1" applyAlignment="1" applyProtection="1">
      <alignment horizontal="center" wrapText="1"/>
      <protection locked="0"/>
    </xf>
    <xf numFmtId="0" fontId="10" fillId="7" borderId="10" xfId="0" applyFont="1" applyFill="1" applyBorder="1" applyAlignment="1" applyProtection="1">
      <alignment horizontal="center" wrapText="1"/>
      <protection locked="0"/>
    </xf>
    <xf numFmtId="0" fontId="10" fillId="7" borderId="17" xfId="0" applyFont="1" applyFill="1" applyBorder="1" applyAlignment="1" applyProtection="1">
      <alignment horizontal="center" wrapText="1"/>
      <protection locked="0"/>
    </xf>
    <xf numFmtId="0" fontId="2" fillId="3" borderId="0" xfId="0" applyFont="1" applyFill="1" applyAlignment="1" applyProtection="1">
      <alignment horizontal="center" vertical="center"/>
      <protection locked="0"/>
    </xf>
    <xf numFmtId="0" fontId="5" fillId="2" borderId="19"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1" fillId="7" borderId="9" xfId="0" applyFont="1" applyFill="1" applyBorder="1" applyAlignment="1" applyProtection="1">
      <alignment horizontal="center" wrapText="1"/>
      <protection locked="0"/>
    </xf>
    <xf numFmtId="0" fontId="1" fillId="7" borderId="10" xfId="0" applyFont="1" applyFill="1" applyBorder="1" applyAlignment="1" applyProtection="1">
      <alignment horizontal="center" wrapText="1"/>
      <protection locked="0"/>
    </xf>
    <xf numFmtId="0" fontId="1" fillId="7" borderId="17" xfId="0" applyFont="1" applyFill="1" applyBorder="1" applyAlignment="1" applyProtection="1">
      <alignment horizontal="center" wrapText="1"/>
      <protection locked="0"/>
    </xf>
    <xf numFmtId="0" fontId="20" fillId="7" borderId="9" xfId="3" applyFill="1" applyBorder="1" applyAlignment="1" applyProtection="1">
      <alignment horizontal="center" vertical="center" wrapText="1"/>
      <protection locked="0"/>
    </xf>
    <xf numFmtId="0" fontId="20" fillId="7" borderId="10" xfId="3" applyFill="1" applyBorder="1" applyAlignment="1" applyProtection="1">
      <alignment horizontal="center" vertical="center" wrapText="1"/>
      <protection locked="0"/>
    </xf>
    <xf numFmtId="0" fontId="20" fillId="7" borderId="17" xfId="3" applyFill="1" applyBorder="1" applyAlignment="1" applyProtection="1">
      <alignment horizontal="center" vertical="center" wrapText="1"/>
      <protection locked="0"/>
    </xf>
    <xf numFmtId="0" fontId="1" fillId="7" borderId="19" xfId="0" applyFont="1" applyFill="1" applyBorder="1" applyAlignment="1" applyProtection="1">
      <alignment horizontal="center" wrapText="1"/>
      <protection locked="0"/>
    </xf>
    <xf numFmtId="0" fontId="1" fillId="7" borderId="2" xfId="0" applyFont="1" applyFill="1" applyBorder="1" applyAlignment="1" applyProtection="1">
      <alignment horizontal="center" wrapText="1"/>
      <protection locked="0"/>
    </xf>
    <xf numFmtId="0" fontId="1" fillId="7" borderId="20" xfId="0" applyFont="1" applyFill="1" applyBorder="1" applyAlignment="1" applyProtection="1">
      <alignment horizontal="center" wrapText="1"/>
      <protection locked="0"/>
    </xf>
    <xf numFmtId="0" fontId="15" fillId="7" borderId="19" xfId="0" applyFont="1" applyFill="1" applyBorder="1" applyProtection="1">
      <protection locked="0"/>
    </xf>
    <xf numFmtId="0" fontId="15" fillId="7" borderId="2" xfId="0" applyFont="1" applyFill="1" applyBorder="1" applyProtection="1">
      <protection locked="0"/>
    </xf>
    <xf numFmtId="0" fontId="1" fillId="7" borderId="9" xfId="0" applyFont="1" applyFill="1" applyBorder="1" applyAlignment="1" applyProtection="1">
      <alignment horizontal="center"/>
      <protection locked="0"/>
    </xf>
    <xf numFmtId="0" fontId="1" fillId="7" borderId="10" xfId="0" applyFont="1" applyFill="1" applyBorder="1" applyAlignment="1" applyProtection="1">
      <alignment horizontal="center"/>
      <protection locked="0"/>
    </xf>
    <xf numFmtId="0" fontId="1" fillId="7" borderId="17" xfId="0" applyFont="1" applyFill="1" applyBorder="1" applyAlignment="1" applyProtection="1">
      <alignment horizontal="center"/>
      <protection locked="0"/>
    </xf>
    <xf numFmtId="0" fontId="20" fillId="7" borderId="9" xfId="3" applyFill="1" applyBorder="1" applyAlignment="1" applyProtection="1">
      <alignment horizontal="center" vertical="center"/>
      <protection locked="0"/>
    </xf>
    <xf numFmtId="0" fontId="20" fillId="7" borderId="10" xfId="3" applyFill="1" applyBorder="1" applyAlignment="1" applyProtection="1">
      <alignment horizontal="center" vertical="center"/>
      <protection locked="0"/>
    </xf>
    <xf numFmtId="0" fontId="20" fillId="7" borderId="17" xfId="3" applyFill="1" applyBorder="1" applyAlignment="1" applyProtection="1">
      <alignment horizontal="center" vertical="center"/>
      <protection locked="0"/>
    </xf>
  </cellXfs>
  <cellStyles count="4">
    <cellStyle name="Hipervínculo" xfId="1" builtinId="8"/>
    <cellStyle name="Hyperlink" xfId="3" xr:uid="{00000000-000B-0000-0000-000008000000}"/>
    <cellStyle name="Normal" xfId="0" builtinId="0"/>
    <cellStyle name="Normal_Sheet1" xfId="2" xr:uid="{00000000-0005-0000-0000-000003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vertical="bottom" textRotation="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2" formatCode="0.00"/>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2" formatCode="0.00"/>
      <fill>
        <patternFill patternType="none">
          <fgColor indexed="64"/>
          <bgColor auto="1"/>
        </patternFill>
      </fill>
      <alignment horizontal="right" vertical="top" textRotation="0" wrapText="0" indent="0" justifyLastLine="0" shrinkToFit="0" readingOrder="0"/>
      <border outline="0">
        <left style="thin">
          <color indexed="64"/>
        </left>
        <right style="thin">
          <color indexed="64"/>
        </right>
      </border>
    </dxf>
    <dxf>
      <font>
        <b val="0"/>
        <i val="0"/>
        <strike val="0"/>
        <condense val="0"/>
        <extend val="0"/>
        <outline val="0"/>
        <shadow val="0"/>
        <u val="none"/>
        <vertAlign val="baseline"/>
        <sz val="9"/>
        <color theme="1"/>
        <name val="Arial"/>
        <scheme val="none"/>
      </font>
      <numFmt numFmtId="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0" formatCode="Genera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border outline="0">
        <right style="thin">
          <color indexed="64"/>
        </right>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border>
        <right style="thin">
          <color indexed="64"/>
        </right>
      </border>
    </dxf>
    <dxf>
      <border outline="0">
        <top style="thin">
          <color indexed="64"/>
        </top>
        <bottom style="thin">
          <color rgb="FF9BC2E6"/>
        </bottom>
      </border>
    </dxf>
    <dxf>
      <alignment vertical="bottom" textRotation="0" indent="0" justifyLastLine="0" shrinkToFit="0" readingOrder="0"/>
    </dxf>
    <dxf>
      <fill>
        <patternFill patternType="none">
          <fgColor indexed="64"/>
          <bgColor auto="1"/>
        </patternFill>
      </fill>
      <alignment horizontal="center" vertical="bottom" textRotation="0" wrapText="0" indent="0" justifyLastLine="0" shrinkToFit="0" readingOrder="0"/>
    </dxf>
    <dxf>
      <numFmt numFmtId="4" formatCode="#,##0.00"/>
      <alignment horizontal="right" vertical="bottom" textRotation="0" wrapText="0" indent="0" justifyLastLine="0" shrinkToFit="0" readingOrder="0"/>
    </dxf>
    <dxf>
      <numFmt numFmtId="4" formatCode="#,##0.00"/>
    </dxf>
    <dxf>
      <numFmt numFmtId="4" formatCode="#,##0.00"/>
    </dxf>
    <dxf>
      <numFmt numFmtId="0" formatCode="General"/>
    </dxf>
    <dxf>
      <numFmt numFmtId="19" formatCode="dd/mm/yyyy"/>
    </dxf>
    <dxf>
      <numFmt numFmtId="0" formatCode="General"/>
    </dxf>
    <dxf>
      <numFmt numFmtId="19" formatCode="dd/mm/yyyy"/>
    </dxf>
    <dxf>
      <numFmt numFmtId="0" formatCode="General"/>
    </dxf>
    <dxf>
      <numFmt numFmtId="0" formatCode="General"/>
    </dxf>
    <dxf>
      <border outline="0">
        <top style="thin">
          <color indexed="64"/>
        </top>
      </border>
    </dxf>
    <dxf>
      <border outline="0">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numFmt numFmtId="4" formatCode="#,##0.00"/>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medium">
          <color indexed="64"/>
        </right>
        <top style="medium">
          <color indexed="64"/>
        </top>
        <bottom style="medium">
          <color indexed="64"/>
        </bottom>
        <vertical/>
        <horizontal/>
      </border>
      <protection locked="1" hidden="0"/>
    </dxf>
    <dxf>
      <font>
        <b val="0"/>
        <i val="0"/>
        <strike val="0"/>
        <condense val="0"/>
        <extend val="0"/>
        <outline val="0"/>
        <shadow val="0"/>
        <u val="none"/>
        <vertAlign val="baseline"/>
        <sz val="10"/>
        <color indexed="8"/>
        <name val="Arial"/>
        <family val="2"/>
        <scheme val="none"/>
      </font>
      <numFmt numFmtId="4"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medium">
          <color indexed="64"/>
        </top>
        <bottom style="medium">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4"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medium">
          <color indexed="64"/>
        </top>
        <bottom style="medium">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right/>
        <top style="medium">
          <color indexed="64"/>
        </top>
        <bottom style="medium">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medium">
          <color indexed="64"/>
        </top>
        <bottom style="medium">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indexed="64"/>
        </right>
        <top style="medium">
          <color indexed="64"/>
        </top>
        <bottom style="thin">
          <color indexed="64"/>
        </bottom>
      </border>
      <protection locked="0" hidden="0"/>
    </dxf>
    <dxf>
      <border outline="0">
        <left style="medium">
          <color indexed="64"/>
        </left>
        <right style="medium">
          <color indexed="64"/>
        </right>
      </border>
    </dxf>
    <dxf>
      <fill>
        <patternFill patternType="none">
          <fgColor indexed="64"/>
          <bgColor auto="1"/>
        </patternFill>
      </fill>
      <protection locked="0" hidden="0"/>
    </dxf>
    <dxf>
      <font>
        <b/>
        <i val="0"/>
        <strike val="0"/>
        <condense val="0"/>
        <extend val="0"/>
        <outline val="0"/>
        <shadow val="0"/>
        <u val="none"/>
        <vertAlign val="baseline"/>
        <sz val="9"/>
        <color indexed="12"/>
        <name val="Arial"/>
        <family val="2"/>
        <scheme val="none"/>
      </font>
      <fill>
        <patternFill patternType="solid">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bottom/>
      </border>
      <protection locked="0" hidden="0"/>
    </dxf>
  </dxfs>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1760220</xdr:colOff>
      <xdr:row>2</xdr:row>
      <xdr:rowOff>274320</xdr:rowOff>
    </xdr:from>
    <xdr:to>
      <xdr:col>1</xdr:col>
      <xdr:colOff>3604260</xdr:colOff>
      <xdr:row>3</xdr:row>
      <xdr:rowOff>0</xdr:rowOff>
    </xdr:to>
    <xdr:sp macro="" textlink="">
      <xdr:nvSpPr>
        <xdr:cNvPr id="3244" name="Rectangle 1">
          <a:extLst>
            <a:ext uri="{FF2B5EF4-FFF2-40B4-BE49-F238E27FC236}">
              <a16:creationId xmlns:a16="http://schemas.microsoft.com/office/drawing/2014/main" id="{03A5BB97-8961-449E-A244-87A4DF5BA953}"/>
            </a:ext>
          </a:extLst>
        </xdr:cNvPr>
        <xdr:cNvSpPr>
          <a:spLocks noChangeArrowheads="1"/>
        </xdr:cNvSpPr>
      </xdr:nvSpPr>
      <xdr:spPr bwMode="auto">
        <a:xfrm flipV="1">
          <a:off x="1242060" y="6934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1760220</xdr:colOff>
      <xdr:row>2</xdr:row>
      <xdr:rowOff>274320</xdr:rowOff>
    </xdr:from>
    <xdr:to>
      <xdr:col>1</xdr:col>
      <xdr:colOff>3604260</xdr:colOff>
      <xdr:row>3</xdr:row>
      <xdr:rowOff>0</xdr:rowOff>
    </xdr:to>
    <xdr:sp macro="" textlink="">
      <xdr:nvSpPr>
        <xdr:cNvPr id="3245" name="Rectangle 1">
          <a:extLst>
            <a:ext uri="{FF2B5EF4-FFF2-40B4-BE49-F238E27FC236}">
              <a16:creationId xmlns:a16="http://schemas.microsoft.com/office/drawing/2014/main" id="{3591D239-EC5B-4809-8927-C9B4820E408B}"/>
            </a:ext>
          </a:extLst>
        </xdr:cNvPr>
        <xdr:cNvSpPr>
          <a:spLocks noChangeArrowheads="1"/>
        </xdr:cNvSpPr>
      </xdr:nvSpPr>
      <xdr:spPr bwMode="auto">
        <a:xfrm flipV="1">
          <a:off x="1242060" y="6934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1760220</xdr:colOff>
      <xdr:row>2</xdr:row>
      <xdr:rowOff>274320</xdr:rowOff>
    </xdr:from>
    <xdr:to>
      <xdr:col>1</xdr:col>
      <xdr:colOff>3604260</xdr:colOff>
      <xdr:row>3</xdr:row>
      <xdr:rowOff>0</xdr:rowOff>
    </xdr:to>
    <xdr:sp macro="" textlink="">
      <xdr:nvSpPr>
        <xdr:cNvPr id="3246" name="Rectangle 3">
          <a:extLst>
            <a:ext uri="{FF2B5EF4-FFF2-40B4-BE49-F238E27FC236}">
              <a16:creationId xmlns:a16="http://schemas.microsoft.com/office/drawing/2014/main" id="{05DDAD96-82E1-4798-8A95-B7599C184EC3}"/>
            </a:ext>
          </a:extLst>
        </xdr:cNvPr>
        <xdr:cNvSpPr>
          <a:spLocks noChangeArrowheads="1"/>
        </xdr:cNvSpPr>
      </xdr:nvSpPr>
      <xdr:spPr bwMode="auto">
        <a:xfrm flipV="1">
          <a:off x="1242060" y="6934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Sanchez Perez, Francisco Javier" id="{51776A4B-25F0-4B4E-8E2A-2BB8200BAD2D}" userId="S::fsanchezp@fcc.es::b0790bd0-391d-4282-b443-bc220d8cf2f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0000000}" name="PEDIDO" displayName="PEDIDO" ref="B43:H70" totalsRowShown="0" headerRowDxfId="58" dataDxfId="57" tableBorderDxfId="56">
  <autoFilter ref="B43:H70" xr:uid="{00000000-0009-0000-0100-000036000000}"/>
  <tableColumns count="7">
    <tableColumn id="1" xr3:uid="{00000000-0010-0000-0000-000001000000}" name="ID" dataDxfId="55"/>
    <tableColumn id="2" xr3:uid="{00000000-0010-0000-0000-000002000000}" name="ARTICULO" dataDxfId="54" dataCellStyle="Normal_Sheet1">
      <calculatedColumnFormula>_xlfn.XLOOKUP($B44,precios[ID ARTICULO],precios[ARTICULO],"",0,1)</calculatedColumnFormula>
    </tableColumn>
    <tableColumn id="4" xr3:uid="{00000000-0010-0000-0000-000004000000}" name="UNIDADES" dataDxfId="53"/>
    <tableColumn id="5" xr3:uid="{00000000-0010-0000-0000-000005000000}" name="MEDIDAS/OBSERVACIONES" dataDxfId="52"/>
    <tableColumn id="6" xr3:uid="{00000000-0010-0000-0000-000006000000}" name="COLOR" dataDxfId="51" dataCellStyle="Normal_Sheet1">
      <calculatedColumnFormula>_xlfn.XLOOKUP($B44,precios[ID ARTICULO],precios[COLOR],"",0,1)</calculatedColumnFormula>
    </tableColumn>
    <tableColumn id="8" xr3:uid="{00000000-0010-0000-0000-000008000000}" name="PEDIDO" dataDxfId="50" dataCellStyle="Normal_Sheet1">
      <calculatedColumnFormula>IF($E$41="SIN MONTAJE",_xlfn.XLOOKUP(PEDIDO[[#This Row],[ID]],precios[ID ARTICULO],precios[SIN MONTAJE],"",0,1),IF($E$41="CON MONTAJE",_xlfn.XLOOKUP(PEDIDO[[#This Row],[ID]],precios[ID ARTICULO],precios[CON MONTAJE],"",0,1),""))</calculatedColumnFormula>
    </tableColumn>
    <tableColumn id="9" xr3:uid="{00000000-0010-0000-0000-000009000000}" name="IMPORTE" dataDxfId="49">
      <calculatedColumnFormula>IFERROR(+PEDIDO[[#This Row],[PEDIDO]]*PEDIDO[[#This Row],[UNIDADES]],"")</calculatedColumnFormula>
    </tableColumn>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01000000}" name="Tabla48" displayName="Tabla48" ref="A1:AM5" totalsRowShown="0" headerRowDxfId="48" headerRowBorderDxfId="47" tableBorderDxfId="46">
  <autoFilter ref="A1:AM5" xr:uid="{00000000-0009-0000-0100-000030000000}"/>
  <tableColumns count="39">
    <tableColumn id="1" xr3:uid="{00000000-0010-0000-0100-000001000000}" name="SOLICITUD" dataDxfId="45">
      <calculatedColumnFormula>+plantilla!$E$6</calculatedColumnFormula>
    </tableColumn>
    <tableColumn id="2" xr3:uid="{00000000-0010-0000-0100-000002000000}" name="AÑO" dataDxfId="44">
      <calculatedColumnFormula>+plantilla!$D$6</calculatedColumnFormula>
    </tableColumn>
    <tableColumn id="3" xr3:uid="{00000000-0010-0000-0100-000003000000}" name="PROVEEDOR">
      <calculatedColumnFormula>+plantilla!$G$6</calculatedColumnFormula>
    </tableColumn>
    <tableColumn id="4" xr3:uid="{00000000-0010-0000-0100-000004000000}" name="FECHA" dataDxfId="43">
      <calculatedColumnFormula>+plantilla!$H$3</calculatedColumnFormula>
    </tableColumn>
    <tableColumn id="5" xr3:uid="{00000000-0010-0000-0100-000005000000}" name="AREA">
      <calculatedColumnFormula>+plantilla!$D$9</calculatedColumnFormula>
    </tableColumn>
    <tableColumn id="6" xr3:uid="{00000000-0010-0000-0100-000006000000}" name="EMPRESA">
      <calculatedColumnFormula>+plantilla!$D$10</calculatedColumnFormula>
    </tableColumn>
    <tableColumn id="7" xr3:uid="{00000000-0010-0000-0100-000007000000}" name="CIF">
      <calculatedColumnFormula>+plantilla!$D$11</calculatedColumnFormula>
    </tableColumn>
    <tableColumn id="8" xr3:uid="{00000000-0010-0000-0100-000008000000}" name="CEBE">
      <calculatedColumnFormula>+plantilla!$D$12</calculatedColumnFormula>
    </tableColumn>
    <tableColumn id="9" xr3:uid="{00000000-0010-0000-0100-000009000000}" name="PEDIDO">
      <calculatedColumnFormula>+plantilla!$D$13</calculatedColumnFormula>
    </tableColumn>
    <tableColumn id="10" xr3:uid="{00000000-0010-0000-0100-00000A000000}" name="ZONA">
      <calculatedColumnFormula>+plantilla!$D$14</calculatedColumnFormula>
    </tableColumn>
    <tableColumn id="11" xr3:uid="{00000000-0010-0000-0100-00000B000000}" name="DELEGACION">
      <calculatedColumnFormula>+plantilla!$D$15</calculatedColumnFormula>
    </tableColumn>
    <tableColumn id="12" xr3:uid="{00000000-0010-0000-0100-00000C000000}" name="DIRECCION">
      <calculatedColumnFormula>+plantilla!$D$16</calculatedColumnFormula>
    </tableColumn>
    <tableColumn id="13" xr3:uid="{00000000-0010-0000-0100-00000D000000}" name="RESPONSABLE">
      <calculatedColumnFormula>+plantilla!$D$17</calculatedColumnFormula>
    </tableColumn>
    <tableColumn id="14" xr3:uid="{00000000-0010-0000-0100-00000E000000}" name="TELEFONO">
      <calculatedColumnFormula>+plantilla!$D$18</calculatedColumnFormula>
    </tableColumn>
    <tableColumn id="15" xr3:uid="{00000000-0010-0000-0100-00000F000000}" name="EMAIL">
      <calculatedColumnFormula>+plantilla!$D$20</calculatedColumnFormula>
    </tableColumn>
    <tableColumn id="16" xr3:uid="{00000000-0010-0000-0100-000010000000}" name="Responsable facturacion" dataDxfId="42">
      <calculatedColumnFormula>+plantilla!$D$21</calculatedColumnFormula>
    </tableColumn>
    <tableColumn id="17" xr3:uid="{00000000-0010-0000-0100-000011000000}" name="SEDE">
      <calculatedColumnFormula>+plantilla!$D$23</calculatedColumnFormula>
    </tableColumn>
    <tableColumn id="18" xr3:uid="{00000000-0010-0000-0100-000012000000}" name="CLAVE">
      <calculatedColumnFormula>+plantilla!$D$24</calculatedColumnFormula>
    </tableColumn>
    <tableColumn id="19" xr3:uid="{00000000-0010-0000-0100-000013000000}" name="DIRECCION2">
      <calculatedColumnFormula>+plantilla!$D$25</calculatedColumnFormula>
    </tableColumn>
    <tableColumn id="20" xr3:uid="{00000000-0010-0000-0100-000014000000}" name="CODIGO POSTAL">
      <calculatedColumnFormula>+plantilla!$D$26</calculatedColumnFormula>
    </tableColumn>
    <tableColumn id="21" xr3:uid="{00000000-0010-0000-0100-000015000000}" name="POBLACION">
      <calculatedColumnFormula>+plantilla!$D$27</calculatedColumnFormula>
    </tableColumn>
    <tableColumn id="22" xr3:uid="{00000000-0010-0000-0100-000016000000}" name="PROVINCIA">
      <calculatedColumnFormula>+plantilla!$D$28</calculatedColumnFormula>
    </tableColumn>
    <tableColumn id="23" xr3:uid="{00000000-0010-0000-0100-000017000000}" name="CONTACTO2">
      <calculatedColumnFormula>+plantilla!$D$29</calculatedColumnFormula>
    </tableColumn>
    <tableColumn id="24" xr3:uid="{00000000-0010-0000-0100-000018000000}" name="TELEFONO2">
      <calculatedColumnFormula>+plantilla!$D$30</calculatedColumnFormula>
    </tableColumn>
    <tableColumn id="25" xr3:uid="{00000000-0010-0000-0100-000019000000}" name="EMAIL2">
      <calculatedColumnFormula>+plantilla!$D$31</calculatedColumnFormula>
    </tableColumn>
    <tableColumn id="26" xr3:uid="{00000000-0010-0000-0100-00001A000000}" name="AUTORIZADOR">
      <calculatedColumnFormula>+plantilla!$D$34</calculatedColumnFormula>
    </tableColumn>
    <tableColumn id="27" xr3:uid="{00000000-0010-0000-0100-00001B000000}" name="CARGO">
      <calculatedColumnFormula>+plantilla!$D$35</calculatedColumnFormula>
    </tableColumn>
    <tableColumn id="28" xr3:uid="{00000000-0010-0000-0100-00001C000000}" name="FECHA AUTORIZACION" dataDxfId="41"/>
    <tableColumn id="40" xr3:uid="{10BD94D8-D311-4F60-9794-31601621BAA9}" name="ID FCC" dataDxfId="40">
      <calculatedColumnFormula>plantilla!#REF!</calculatedColumnFormula>
    </tableColumn>
    <tableColumn id="30" xr3:uid="{00000000-0010-0000-0100-00001E000000}" name="NOMBRE">
      <calculatedColumnFormula>+plantilla!C44</calculatedColumnFormula>
    </tableColumn>
    <tableColumn id="31" xr3:uid="{00000000-0010-0000-0100-00001F000000}" name="DETALLE"/>
    <tableColumn id="32" xr3:uid="{00000000-0010-0000-0100-000020000000}" name="UNIDADES">
      <calculatedColumnFormula>+plantilla!D44</calculatedColumnFormula>
    </tableColumn>
    <tableColumn id="33" xr3:uid="{00000000-0010-0000-0100-000021000000}" name="MEDIDAS">
      <calculatedColumnFormula>+plantilla!E44</calculatedColumnFormula>
    </tableColumn>
    <tableColumn id="34" xr3:uid="{00000000-0010-0000-0100-000022000000}" name="COLOR">
      <calculatedColumnFormula>+plantilla!F44</calculatedColumnFormula>
    </tableColumn>
    <tableColumn id="35" xr3:uid="{00000000-0010-0000-0100-000023000000}" name="PRECIO UD" dataDxfId="39">
      <calculatedColumnFormula>+plantilla!G44</calculatedColumnFormula>
    </tableColumn>
    <tableColumn id="36" xr3:uid="{00000000-0010-0000-0100-000024000000}" name="IMPORTE" dataDxfId="38">
      <calculatedColumnFormula>+plantilla!H44</calculatedColumnFormula>
    </tableColumn>
    <tableColumn id="37" xr3:uid="{00000000-0010-0000-0100-000025000000}" name="PRECIO FCC"/>
    <tableColumn id="38" xr3:uid="{00000000-0010-0000-0100-000026000000}" name="IMPORTE FCC">
      <calculatedColumnFormula>+AF2*AK2</calculatedColumnFormula>
    </tableColumn>
    <tableColumn id="39" xr3:uid="{00000000-0010-0000-0100-000027000000}" name="TOTAL COMPRA" dataDxfId="37">
      <calculatedColumnFormula>IFERROR(+AL2+AJ2,"0")</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3000000}" name="precios" displayName="precios" ref="A1:J200" totalsRowShown="0" headerRowDxfId="36" dataDxfId="35" tableBorderDxfId="34">
  <autoFilter ref="A1:J200" xr:uid="{00000000-0009-0000-0100-000035000000}"/>
  <sortState xmlns:xlrd2="http://schemas.microsoft.com/office/spreadsheetml/2017/richdata2" ref="B2:F33">
    <sortCondition ref="B1:B33"/>
  </sortState>
  <tableColumns count="10">
    <tableColumn id="10" xr3:uid="{A07EBF26-AF7F-4B78-BF87-96574D4F7737}" name="Columna1" dataDxfId="33"/>
    <tableColumn id="1" xr3:uid="{00000000-0010-0000-0300-000001000000}" name="ID ARTICULO" dataDxfId="32"/>
    <tableColumn id="4" xr3:uid="{7AFCAD5A-20C1-4D37-A189-1B4C2D9C76AB}" name="ARTICULO" dataDxfId="31"/>
    <tableColumn id="5" xr3:uid="{80D6D6A9-F041-467F-A852-BA1536A2F466}" name="MEDIDAS" dataDxfId="30"/>
    <tableColumn id="6" xr3:uid="{14E550E8-1FF5-4A0E-B2DE-3AA214A3AD8C}" name="COLOR" dataDxfId="29"/>
    <tableColumn id="2" xr3:uid="{00000000-0010-0000-0300-000002000000}" name="SIN MONTAJE" dataDxfId="28"/>
    <tableColumn id="3" xr3:uid="{F69A141A-17D8-4F0D-A2AC-4FD38DEFB412}" name="CON MONTAJE" dataDxfId="27"/>
    <tableColumn id="7" xr3:uid="{EB5E8D0F-0622-41B5-80D3-C701C30334ED}" name="FCC" dataDxfId="26"/>
    <tableColumn id="9" xr3:uid="{A859AB5B-3CE3-432A-B6E3-560A7A85EC25}" name="catalogo" dataDxfId="25"/>
    <tableColumn id="8" xr3:uid="{D51C9D20-397C-4C9E-9EE7-1F9999CE3FAD}" name="CARACTERISTICAS" dataDxfId="24"/>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13" dT="2026-07-17T09:10:57.25" personId="{51776A4B-25F0-4B4E-8E2A-2BB8200BAD2D}" id="{94071A03-938A-4180-B1BC-C8FDC6FCDE45}">
    <text xml:space="preserve">ESTA METIDO EN CATALOGO FCCONE
</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des.fcc.es/" TargetMode="External"/><Relationship Id="rId1" Type="http://schemas.openxmlformats.org/officeDocument/2006/relationships/hyperlink" Target="http://sedes.fcc.e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3.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71"/>
  <sheetViews>
    <sheetView tabSelected="1" topLeftCell="A3" workbookViewId="0">
      <selection activeCell="J18" sqref="J18"/>
    </sheetView>
  </sheetViews>
  <sheetFormatPr baseColWidth="10" defaultColWidth="11.42578125" defaultRowHeight="15.75" x14ac:dyDescent="0.2"/>
  <cols>
    <col min="1" max="1" width="1.5703125" style="1" customWidth="1"/>
    <col min="2" max="2" width="13.42578125" style="2" customWidth="1"/>
    <col min="3" max="3" width="40.7109375" style="2" customWidth="1"/>
    <col min="4" max="4" width="15.7109375" style="2" customWidth="1"/>
    <col min="5" max="5" width="27" style="2" customWidth="1"/>
    <col min="6" max="6" width="13.140625" style="2" customWidth="1"/>
    <col min="7" max="7" width="15.5703125" style="2" customWidth="1"/>
    <col min="8" max="8" width="16.42578125" style="1" customWidth="1"/>
    <col min="9" max="9" width="5.140625" style="1" customWidth="1"/>
    <col min="10" max="10" width="90.140625" style="1" customWidth="1"/>
    <col min="11" max="11" width="15.140625" style="1" customWidth="1"/>
    <col min="12" max="12" width="14.7109375" style="1" customWidth="1"/>
    <col min="13" max="16384" width="11.42578125" style="1"/>
  </cols>
  <sheetData>
    <row r="1" spans="2:14" ht="23.25" customHeight="1" x14ac:dyDescent="0.2">
      <c r="B1" s="171" t="s">
        <v>0</v>
      </c>
      <c r="C1" s="171"/>
      <c r="D1" s="171"/>
      <c r="E1" s="171"/>
      <c r="F1" s="171"/>
      <c r="G1" s="171"/>
      <c r="H1" s="171"/>
      <c r="N1" s="1" t="s">
        <v>76</v>
      </c>
    </row>
    <row r="2" spans="2:14" ht="14.25" customHeight="1" thickBot="1" x14ac:dyDescent="0.25">
      <c r="G2" s="1"/>
      <c r="N2" s="1" t="s">
        <v>77</v>
      </c>
    </row>
    <row r="3" spans="2:14" ht="18.75" thickBot="1" x14ac:dyDescent="0.25">
      <c r="B3" s="175" t="s">
        <v>1</v>
      </c>
      <c r="C3" s="176"/>
      <c r="F3" s="22" t="s">
        <v>44</v>
      </c>
      <c r="G3" s="22"/>
      <c r="H3" s="17"/>
    </row>
    <row r="4" spans="2:14" ht="17.25" customHeight="1" x14ac:dyDescent="0.2">
      <c r="C4" s="18"/>
      <c r="F4" s="4"/>
      <c r="H4" s="19"/>
    </row>
    <row r="5" spans="2:14" ht="12.6" customHeight="1" x14ac:dyDescent="0.2">
      <c r="D5" s="28" t="s">
        <v>2</v>
      </c>
      <c r="E5" s="28" t="s">
        <v>3</v>
      </c>
      <c r="G5" s="28" t="s">
        <v>4</v>
      </c>
      <c r="H5" s="19"/>
    </row>
    <row r="6" spans="2:14" ht="14.45" customHeight="1" x14ac:dyDescent="0.2">
      <c r="D6" s="32"/>
      <c r="E6" s="32"/>
      <c r="G6" s="32" t="s">
        <v>304</v>
      </c>
      <c r="H6" s="19"/>
    </row>
    <row r="7" spans="2:14" ht="16.5" thickBot="1" x14ac:dyDescent="0.25">
      <c r="H7" s="19"/>
    </row>
    <row r="8" spans="2:14" ht="18" x14ac:dyDescent="0.2">
      <c r="B8" s="3" t="s">
        <v>5</v>
      </c>
      <c r="C8" s="5"/>
      <c r="D8" s="172"/>
      <c r="E8" s="173"/>
      <c r="F8" s="173"/>
      <c r="G8" s="173"/>
      <c r="H8" s="174"/>
    </row>
    <row r="9" spans="2:14" ht="15.75" customHeight="1" x14ac:dyDescent="0.2">
      <c r="B9" s="160" t="s">
        <v>6</v>
      </c>
      <c r="C9" s="161"/>
      <c r="D9" s="162"/>
      <c r="E9" s="163"/>
      <c r="F9" s="163"/>
      <c r="G9" s="163"/>
      <c r="H9" s="164"/>
    </row>
    <row r="10" spans="2:14" ht="15.75" customHeight="1" x14ac:dyDescent="0.2">
      <c r="B10" s="160" t="s">
        <v>7</v>
      </c>
      <c r="C10" s="161"/>
      <c r="D10" s="162"/>
      <c r="E10" s="163"/>
      <c r="F10" s="163"/>
      <c r="G10" s="163"/>
      <c r="H10" s="164"/>
    </row>
    <row r="11" spans="2:14" x14ac:dyDescent="0.2">
      <c r="B11" s="160" t="s">
        <v>8</v>
      </c>
      <c r="C11" s="161"/>
      <c r="D11" s="162"/>
      <c r="E11" s="163"/>
      <c r="F11" s="163"/>
      <c r="G11" s="163"/>
      <c r="H11" s="164"/>
    </row>
    <row r="12" spans="2:14" x14ac:dyDescent="0.2">
      <c r="B12" s="160" t="s">
        <v>9</v>
      </c>
      <c r="C12" s="161"/>
      <c r="D12" s="165"/>
      <c r="E12" s="166"/>
      <c r="F12" s="166"/>
      <c r="G12" s="166"/>
      <c r="H12" s="167"/>
    </row>
    <row r="13" spans="2:14" x14ac:dyDescent="0.2">
      <c r="B13" s="160" t="s">
        <v>10</v>
      </c>
      <c r="C13" s="161"/>
      <c r="D13" s="168"/>
      <c r="E13" s="169"/>
      <c r="F13" s="169"/>
      <c r="G13" s="169"/>
      <c r="H13" s="170"/>
    </row>
    <row r="14" spans="2:14" x14ac:dyDescent="0.2">
      <c r="B14" s="160" t="s">
        <v>11</v>
      </c>
      <c r="C14" s="161"/>
      <c r="D14" s="162"/>
      <c r="E14" s="163"/>
      <c r="F14" s="163"/>
      <c r="G14" s="163"/>
      <c r="H14" s="164"/>
    </row>
    <row r="15" spans="2:14" ht="15.75" customHeight="1" x14ac:dyDescent="0.2">
      <c r="B15" s="160" t="s">
        <v>12</v>
      </c>
      <c r="C15" s="161"/>
      <c r="D15" s="162"/>
      <c r="E15" s="163"/>
      <c r="F15" s="163"/>
      <c r="G15" s="163"/>
      <c r="H15" s="164"/>
    </row>
    <row r="16" spans="2:14" ht="15.75" customHeight="1" x14ac:dyDescent="0.2">
      <c r="B16" s="160" t="s">
        <v>13</v>
      </c>
      <c r="C16" s="161"/>
      <c r="D16" s="162"/>
      <c r="E16" s="163"/>
      <c r="F16" s="163"/>
      <c r="G16" s="163"/>
      <c r="H16" s="164"/>
    </row>
    <row r="17" spans="2:13" ht="15.75" customHeight="1" x14ac:dyDescent="0.2">
      <c r="B17" s="160" t="s">
        <v>14</v>
      </c>
      <c r="C17" s="161"/>
      <c r="D17" s="162"/>
      <c r="E17" s="163"/>
      <c r="F17" s="163"/>
      <c r="G17" s="163"/>
      <c r="H17" s="164"/>
    </row>
    <row r="18" spans="2:13" x14ac:dyDescent="0.2">
      <c r="B18" s="160" t="s">
        <v>15</v>
      </c>
      <c r="C18" s="161"/>
      <c r="D18" s="188"/>
      <c r="E18" s="189"/>
      <c r="F18" s="189"/>
      <c r="G18" s="189"/>
      <c r="H18" s="190"/>
    </row>
    <row r="19" spans="2:13" x14ac:dyDescent="0.2">
      <c r="B19" s="160" t="s">
        <v>73</v>
      </c>
      <c r="C19" s="161"/>
      <c r="D19" s="43"/>
      <c r="E19" s="44"/>
      <c r="F19" s="44"/>
      <c r="G19" s="44"/>
      <c r="H19" s="45"/>
    </row>
    <row r="20" spans="2:13" ht="15.75" customHeight="1" x14ac:dyDescent="0.2">
      <c r="B20" s="160" t="s">
        <v>74</v>
      </c>
      <c r="C20" s="161"/>
      <c r="D20" s="191"/>
      <c r="E20" s="192"/>
      <c r="F20" s="192"/>
      <c r="G20" s="192"/>
      <c r="H20" s="193"/>
    </row>
    <row r="21" spans="2:13" ht="18" customHeight="1" thickBot="1" x14ac:dyDescent="0.25">
      <c r="D21" s="46"/>
      <c r="E21" s="46"/>
      <c r="F21" s="46"/>
      <c r="G21" s="33"/>
      <c r="H21" s="33"/>
    </row>
    <row r="22" spans="2:13" ht="18.75" thickBot="1" x14ac:dyDescent="0.3">
      <c r="B22" s="7" t="s">
        <v>17</v>
      </c>
      <c r="C22" s="8"/>
      <c r="D22" s="47" t="s">
        <v>18</v>
      </c>
      <c r="E22" s="48" t="s">
        <v>18</v>
      </c>
      <c r="F22" s="49" t="s">
        <v>18</v>
      </c>
      <c r="G22" s="34"/>
      <c r="H22" s="35"/>
    </row>
    <row r="23" spans="2:13" x14ac:dyDescent="0.2">
      <c r="B23" s="160" t="s">
        <v>19</v>
      </c>
      <c r="C23" s="161"/>
      <c r="D23" s="183"/>
      <c r="E23" s="184"/>
      <c r="F23" s="184"/>
      <c r="G23" s="184"/>
      <c r="H23" s="185"/>
      <c r="J23" s="50" t="s">
        <v>20</v>
      </c>
      <c r="K23" s="50"/>
      <c r="M23" s="50"/>
    </row>
    <row r="24" spans="2:13" x14ac:dyDescent="0.2">
      <c r="B24" s="160" t="s">
        <v>22</v>
      </c>
      <c r="C24" s="161"/>
      <c r="D24" s="177"/>
      <c r="E24" s="178"/>
      <c r="F24" s="178"/>
      <c r="G24" s="178"/>
      <c r="H24" s="179"/>
      <c r="J24" s="51" t="s">
        <v>21</v>
      </c>
    </row>
    <row r="25" spans="2:13" ht="15.75" customHeight="1" x14ac:dyDescent="0.2">
      <c r="B25" s="160" t="s">
        <v>23</v>
      </c>
      <c r="C25" s="161"/>
      <c r="D25" s="177"/>
      <c r="E25" s="178"/>
      <c r="F25" s="178"/>
      <c r="G25" s="178"/>
      <c r="H25" s="179"/>
    </row>
    <row r="26" spans="2:13" x14ac:dyDescent="0.2">
      <c r="B26" s="160" t="s">
        <v>24</v>
      </c>
      <c r="C26" s="161"/>
      <c r="D26" s="177"/>
      <c r="E26" s="178"/>
      <c r="F26" s="178"/>
      <c r="G26" s="178"/>
      <c r="H26" s="179"/>
    </row>
    <row r="27" spans="2:13" x14ac:dyDescent="0.2">
      <c r="B27" s="160" t="s">
        <v>25</v>
      </c>
      <c r="C27" s="161"/>
      <c r="D27" s="177"/>
      <c r="E27" s="178"/>
      <c r="F27" s="178"/>
      <c r="G27" s="178"/>
      <c r="H27" s="179"/>
    </row>
    <row r="28" spans="2:13" ht="15.75" customHeight="1" x14ac:dyDescent="0.2">
      <c r="B28" s="160" t="s">
        <v>26</v>
      </c>
      <c r="C28" s="161"/>
      <c r="D28" s="177"/>
      <c r="E28" s="178"/>
      <c r="F28" s="178"/>
      <c r="G28" s="178"/>
      <c r="H28" s="179"/>
    </row>
    <row r="29" spans="2:13" ht="15.75" customHeight="1" x14ac:dyDescent="0.2">
      <c r="B29" s="160" t="s">
        <v>27</v>
      </c>
      <c r="C29" s="161"/>
      <c r="D29" s="177"/>
      <c r="E29" s="178"/>
      <c r="F29" s="178"/>
      <c r="G29" s="178"/>
      <c r="H29" s="179"/>
    </row>
    <row r="30" spans="2:13" ht="15.6" customHeight="1" x14ac:dyDescent="0.2">
      <c r="B30" s="160" t="s">
        <v>15</v>
      </c>
      <c r="C30" s="161"/>
      <c r="D30" s="177"/>
      <c r="E30" s="178"/>
      <c r="F30" s="178"/>
      <c r="G30" s="178"/>
      <c r="H30" s="179"/>
    </row>
    <row r="31" spans="2:13" ht="15" customHeight="1" x14ac:dyDescent="0.2">
      <c r="B31" s="160" t="s">
        <v>16</v>
      </c>
      <c r="C31" s="161"/>
      <c r="D31" s="180"/>
      <c r="E31" s="181"/>
      <c r="F31" s="181"/>
      <c r="G31" s="181"/>
      <c r="H31" s="182"/>
    </row>
    <row r="32" spans="2:13" ht="15" customHeight="1" thickBot="1" x14ac:dyDescent="0.3">
      <c r="D32" s="52"/>
      <c r="E32" s="52"/>
      <c r="F32" s="52"/>
      <c r="H32" s="2"/>
    </row>
    <row r="33" spans="1:13" ht="18" x14ac:dyDescent="0.2">
      <c r="B33" s="3" t="s">
        <v>28</v>
      </c>
      <c r="C33" s="5"/>
      <c r="D33" s="186" t="s">
        <v>18</v>
      </c>
      <c r="E33" s="187"/>
      <c r="F33" s="187"/>
      <c r="G33" s="36"/>
      <c r="H33" s="37"/>
    </row>
    <row r="34" spans="1:13" ht="15.6" customHeight="1" x14ac:dyDescent="0.2">
      <c r="B34" s="160" t="s">
        <v>29</v>
      </c>
      <c r="C34" s="161"/>
      <c r="D34" s="177"/>
      <c r="E34" s="178"/>
      <c r="F34" s="178"/>
      <c r="G34" s="178"/>
      <c r="H34" s="179"/>
    </row>
    <row r="35" spans="1:13" ht="15.75" customHeight="1" x14ac:dyDescent="0.2">
      <c r="B35" s="160" t="s">
        <v>30</v>
      </c>
      <c r="C35" s="161"/>
      <c r="D35" s="177"/>
      <c r="E35" s="178"/>
      <c r="F35" s="178"/>
      <c r="G35" s="178"/>
      <c r="H35" s="179"/>
      <c r="J35" s="73"/>
    </row>
    <row r="36" spans="1:13" ht="18" customHeight="1" x14ac:dyDescent="0.2">
      <c r="D36" s="6"/>
      <c r="E36" s="6"/>
      <c r="F36" s="6"/>
      <c r="G36" s="6"/>
      <c r="H36" s="6"/>
      <c r="J36" s="73"/>
    </row>
    <row r="37" spans="1:13" ht="12" customHeight="1" x14ac:dyDescent="0.2">
      <c r="B37" s="10" t="s">
        <v>31</v>
      </c>
      <c r="C37" s="11"/>
      <c r="D37" s="12"/>
      <c r="E37" s="12"/>
      <c r="F37" s="12"/>
      <c r="G37" s="12"/>
      <c r="H37" s="13"/>
    </row>
    <row r="38" spans="1:13" ht="12" customHeight="1" x14ac:dyDescent="0.2">
      <c r="B38" s="20"/>
      <c r="C38" s="20"/>
      <c r="J38" s="73"/>
    </row>
    <row r="39" spans="1:13" ht="12" customHeight="1" x14ac:dyDescent="0.2">
      <c r="B39" s="1"/>
      <c r="C39" s="1"/>
      <c r="D39" s="1"/>
      <c r="E39" s="1"/>
      <c r="F39" s="1"/>
      <c r="G39" s="1"/>
    </row>
    <row r="40" spans="1:13" ht="12" customHeight="1" thickBot="1" x14ac:dyDescent="0.25">
      <c r="B40" s="21"/>
      <c r="C40" s="20"/>
      <c r="E40" s="40" t="s">
        <v>78</v>
      </c>
    </row>
    <row r="41" spans="1:13" ht="18" customHeight="1" thickBot="1" x14ac:dyDescent="0.25">
      <c r="B41" s="29"/>
      <c r="D41" s="6"/>
      <c r="E41" s="69"/>
      <c r="G41" s="1"/>
      <c r="H41" s="53">
        <f>SUM(H44:H308)</f>
        <v>0</v>
      </c>
    </row>
    <row r="42" spans="1:13" ht="18.75" thickBot="1" x14ac:dyDescent="0.25">
      <c r="B42" s="7" t="s">
        <v>32</v>
      </c>
      <c r="C42" s="8"/>
      <c r="D42" s="16" t="s">
        <v>33</v>
      </c>
      <c r="E42" s="23"/>
      <c r="F42" s="9"/>
      <c r="G42" s="9" t="s">
        <v>34</v>
      </c>
      <c r="H42" s="23"/>
      <c r="I42" s="14"/>
      <c r="K42" s="2"/>
    </row>
    <row r="43" spans="1:13" ht="16.5" customHeight="1" thickBot="1" x14ac:dyDescent="0.25">
      <c r="B43" s="15" t="s">
        <v>36</v>
      </c>
      <c r="C43" s="41" t="s">
        <v>37</v>
      </c>
      <c r="D43" s="9" t="s">
        <v>38</v>
      </c>
      <c r="E43" s="23" t="s">
        <v>903</v>
      </c>
      <c r="F43" s="23" t="s">
        <v>40</v>
      </c>
      <c r="G43" s="23" t="s">
        <v>41</v>
      </c>
      <c r="H43" s="27" t="s">
        <v>35</v>
      </c>
      <c r="I43" s="14"/>
      <c r="J43" s="54" t="s">
        <v>79</v>
      </c>
    </row>
    <row r="44" spans="1:13" ht="60" customHeight="1" thickBot="1" x14ac:dyDescent="0.25">
      <c r="B44" s="74"/>
      <c r="C44" s="71" t="str">
        <f>_xlfn.XLOOKUP($B44,precios[ID ARTICULO],precios[ARTICULO],"",0,1)</f>
        <v/>
      </c>
      <c r="D44" s="42"/>
      <c r="E44" s="55"/>
      <c r="F44" s="76"/>
      <c r="G44" s="76" t="str">
        <f>IF($E$41="SIN MONTAJE",_xlfn.XLOOKUP(PEDIDO[[#This Row],[ID]],precios[ID ARTICULO],precios[SIN MONTAJE],"",0,1),IF($E$41="CON MONTAJE",_xlfn.XLOOKUP(PEDIDO[[#This Row],[ID]],precios[ID ARTICULO],precios[CON MONTAJE],"",0,1),""))</f>
        <v/>
      </c>
      <c r="H44" s="77" t="str">
        <f>IFERROR(+PEDIDO[[#This Row],[PEDIDO]]*PEDIDO[[#This Row],[UNIDADES]],"")</f>
        <v/>
      </c>
      <c r="I44" s="75"/>
      <c r="J44" s="78" t="str">
        <f>_xlfn.XLOOKUP($B44,precios[ID ARTICULO],precios[CARACTERISTICAS],"",0,1)</f>
        <v/>
      </c>
      <c r="M44" s="39"/>
    </row>
    <row r="45" spans="1:13" ht="53.25" customHeight="1" thickBot="1" x14ac:dyDescent="0.25">
      <c r="A45" s="67"/>
      <c r="B45" s="60"/>
      <c r="C45" s="72" t="str">
        <f>_xlfn.XLOOKUP($B45,precios[ID ARTICULO],precios[ARTICULO],"",0,1)</f>
        <v/>
      </c>
      <c r="D45" s="61"/>
      <c r="E45" s="68"/>
      <c r="F45" s="79"/>
      <c r="G45" s="79" t="str">
        <f>IF($E$41="SIN MONTAJE",_xlfn.XLOOKUP(PEDIDO[[#This Row],[ID]],precios[ID ARTICULO],precios[SIN MONTAJE],"",0,1),IF($E$41="CON MONTAJE",_xlfn.XLOOKUP(PEDIDO[[#This Row],[ID]],precios[ID ARTICULO],precios[CON MONTAJE],"",0,1),""))</f>
        <v/>
      </c>
      <c r="H45" s="70" t="str">
        <f>IFERROR(+PEDIDO[[#This Row],[PEDIDO]]*PEDIDO[[#This Row],[UNIDADES]],"")</f>
        <v/>
      </c>
      <c r="I45" s="80"/>
      <c r="J45" s="81" t="str">
        <f>_xlfn.XLOOKUP($B45,precios[ID ARTICULO],precios[CARACTERISTICAS],"",0,1)</f>
        <v/>
      </c>
      <c r="K45" s="67"/>
      <c r="M45" s="39"/>
    </row>
    <row r="46" spans="1:13" ht="53.25" customHeight="1" thickBot="1" x14ac:dyDescent="0.25">
      <c r="B46" s="74"/>
      <c r="C46" s="71" t="str">
        <f>_xlfn.XLOOKUP($B46,precios[ID ARTICULO],precios[ARTICULO],"",0,1)</f>
        <v/>
      </c>
      <c r="D46" s="42"/>
      <c r="E46" s="55"/>
      <c r="F46" s="76"/>
      <c r="G46" s="76" t="str">
        <f>IF($E$41="SIN MONTAJE",_xlfn.XLOOKUP(PEDIDO[[#This Row],[ID]],precios[ID ARTICULO],precios[SIN MONTAJE],"",0,1),IF($E$41="CON MONTAJE",_xlfn.XLOOKUP(PEDIDO[[#This Row],[ID]],precios[ID ARTICULO],precios[CON MONTAJE],"",0,1),""))</f>
        <v/>
      </c>
      <c r="H46" s="77" t="str">
        <f>IFERROR(+PEDIDO[[#This Row],[PEDIDO]]*PEDIDO[[#This Row],[UNIDADES]],"")</f>
        <v/>
      </c>
      <c r="I46" s="75"/>
      <c r="J46" s="78" t="str">
        <f>_xlfn.XLOOKUP($B46,precios[ID ARTICULO],precios[CARACTERISTICAS],"",0,1)</f>
        <v/>
      </c>
      <c r="L46" s="56"/>
    </row>
    <row r="47" spans="1:13" ht="53.25" customHeight="1" thickBot="1" x14ac:dyDescent="0.25">
      <c r="A47" s="67"/>
      <c r="B47" s="60"/>
      <c r="C47" s="72" t="str">
        <f>_xlfn.XLOOKUP($B47,precios[ID ARTICULO],precios[ARTICULO],"",0,1)</f>
        <v/>
      </c>
      <c r="D47" s="61"/>
      <c r="E47" s="68"/>
      <c r="F47" s="79"/>
      <c r="G47" s="79" t="str">
        <f>IF($E$41="SIN MONTAJE",_xlfn.XLOOKUP(PEDIDO[[#This Row],[ID]],precios[ID ARTICULO],precios[SIN MONTAJE],"",0,1),IF($E$41="CON MONTAJE",_xlfn.XLOOKUP(PEDIDO[[#This Row],[ID]],precios[ID ARTICULO],precios[CON MONTAJE],"",0,1),""))</f>
        <v/>
      </c>
      <c r="H47" s="70" t="str">
        <f>IFERROR(+PEDIDO[[#This Row],[PEDIDO]]*PEDIDO[[#This Row],[UNIDADES]],"")</f>
        <v/>
      </c>
      <c r="I47" s="80"/>
      <c r="J47" s="81" t="str">
        <f>_xlfn.XLOOKUP($B47,precios[ID ARTICULO],precios[CARACTERISTICAS],"",0,1)</f>
        <v/>
      </c>
      <c r="K47" s="67"/>
      <c r="M47" s="39"/>
    </row>
    <row r="48" spans="1:13" ht="53.25" customHeight="1" thickBot="1" x14ac:dyDescent="0.25">
      <c r="B48" s="74"/>
      <c r="C48" s="71" t="str">
        <f>_xlfn.XLOOKUP($B48,precios[ID ARTICULO],precios[ARTICULO],"",0,1)</f>
        <v/>
      </c>
      <c r="D48" s="42"/>
      <c r="E48" s="55"/>
      <c r="F48" s="76"/>
      <c r="G48" s="76" t="str">
        <f>IF($E$41="SIN MONTAJE",_xlfn.XLOOKUP(PEDIDO[[#This Row],[ID]],precios[ID ARTICULO],precios[SIN MONTAJE],"",0,1),IF($E$41="CON MONTAJE",_xlfn.XLOOKUP(PEDIDO[[#This Row],[ID]],precios[ID ARTICULO],precios[CON MONTAJE],"",0,1),""))</f>
        <v/>
      </c>
      <c r="H48" s="77" t="str">
        <f>IFERROR(+PEDIDO[[#This Row],[PEDIDO]]*PEDIDO[[#This Row],[UNIDADES]],"")</f>
        <v/>
      </c>
      <c r="I48" s="75"/>
      <c r="J48" s="78" t="str">
        <f>_xlfn.XLOOKUP($B48,precios[ID ARTICULO],precios[CARACTERISTICAS],"",0,1)</f>
        <v/>
      </c>
      <c r="L48" s="56"/>
    </row>
    <row r="49" spans="1:13" ht="53.25" customHeight="1" thickBot="1" x14ac:dyDescent="0.25">
      <c r="A49" s="67"/>
      <c r="B49" s="60"/>
      <c r="C49" s="72" t="str">
        <f>_xlfn.XLOOKUP($B49,precios[ID ARTICULO],precios[ARTICULO],"",0,1)</f>
        <v/>
      </c>
      <c r="D49" s="61"/>
      <c r="E49" s="68"/>
      <c r="F49" s="79"/>
      <c r="G49" s="79" t="str">
        <f>IF($E$41="SIN MONTAJE",_xlfn.XLOOKUP(PEDIDO[[#This Row],[ID]],precios[ID ARTICULO],precios[SIN MONTAJE],"",0,1),IF($E$41="CON MONTAJE",_xlfn.XLOOKUP(PEDIDO[[#This Row],[ID]],precios[ID ARTICULO],precios[CON MONTAJE],"",0,1),""))</f>
        <v/>
      </c>
      <c r="H49" s="70" t="str">
        <f>IFERROR(+PEDIDO[[#This Row],[PEDIDO]]*PEDIDO[[#This Row],[UNIDADES]],"")</f>
        <v/>
      </c>
      <c r="I49" s="80"/>
      <c r="J49" s="81" t="str">
        <f>_xlfn.XLOOKUP($B49,precios[ID ARTICULO],precios[CARACTERISTICAS],"",0,1)</f>
        <v/>
      </c>
      <c r="K49" s="67"/>
      <c r="M49" s="39"/>
    </row>
    <row r="50" spans="1:13" ht="53.25" customHeight="1" thickBot="1" x14ac:dyDescent="0.25">
      <c r="B50" s="74"/>
      <c r="C50" s="71" t="str">
        <f>_xlfn.XLOOKUP($B50,precios[ID ARTICULO],precios[ARTICULO],"",0,1)</f>
        <v/>
      </c>
      <c r="D50" s="42"/>
      <c r="E50" s="55"/>
      <c r="F50" s="76"/>
      <c r="G50" s="76" t="str">
        <f>IF($E$41="SIN MONTAJE",_xlfn.XLOOKUP(PEDIDO[[#This Row],[ID]],precios[ID ARTICULO],precios[SIN MONTAJE],"",0,1),IF($E$41="CON MONTAJE",_xlfn.XLOOKUP(PEDIDO[[#This Row],[ID]],precios[ID ARTICULO],precios[CON MONTAJE],"",0,1),""))</f>
        <v/>
      </c>
      <c r="H50" s="77" t="str">
        <f>IFERROR(+PEDIDO[[#This Row],[PEDIDO]]*PEDIDO[[#This Row],[UNIDADES]],"")</f>
        <v/>
      </c>
      <c r="I50" s="75"/>
      <c r="J50" s="78" t="str">
        <f>_xlfn.XLOOKUP($B50,precios[ID ARTICULO],precios[CARACTERISTICAS],"",0,1)</f>
        <v/>
      </c>
      <c r="L50" s="56"/>
    </row>
    <row r="51" spans="1:13" ht="53.25" customHeight="1" thickBot="1" x14ac:dyDescent="0.25">
      <c r="A51" s="67"/>
      <c r="B51" s="60"/>
      <c r="C51" s="72" t="str">
        <f>_xlfn.XLOOKUP($B51,precios[ID ARTICULO],precios[ARTICULO],"",0,1)</f>
        <v/>
      </c>
      <c r="D51" s="61"/>
      <c r="E51" s="68"/>
      <c r="F51" s="79"/>
      <c r="G51" s="79" t="str">
        <f>IF($E$41="SIN MONTAJE",_xlfn.XLOOKUP(PEDIDO[[#This Row],[ID]],precios[ID ARTICULO],precios[SIN MONTAJE],"",0,1),IF($E$41="CON MONTAJE",_xlfn.XLOOKUP(PEDIDO[[#This Row],[ID]],precios[ID ARTICULO],precios[CON MONTAJE],"",0,1),""))</f>
        <v/>
      </c>
      <c r="H51" s="70" t="str">
        <f>IFERROR(+PEDIDO[[#This Row],[PEDIDO]]*PEDIDO[[#This Row],[UNIDADES]],"")</f>
        <v/>
      </c>
      <c r="I51" s="80"/>
      <c r="J51" s="81" t="str">
        <f>_xlfn.XLOOKUP($B51,precios[ID ARTICULO],precios[CARACTERISTICAS],"",0,1)</f>
        <v/>
      </c>
      <c r="K51" s="67"/>
      <c r="M51" s="39"/>
    </row>
    <row r="52" spans="1:13" ht="53.25" customHeight="1" thickBot="1" x14ac:dyDescent="0.25">
      <c r="B52" s="74"/>
      <c r="C52" s="71" t="str">
        <f>_xlfn.XLOOKUP($B52,precios[ID ARTICULO],precios[ARTICULO],"",0,1)</f>
        <v/>
      </c>
      <c r="D52" s="42"/>
      <c r="E52" s="55"/>
      <c r="F52" s="76"/>
      <c r="G52" s="76" t="str">
        <f>IF($E$41="SIN MONTAJE",_xlfn.XLOOKUP(PEDIDO[[#This Row],[ID]],precios[ID ARTICULO],precios[SIN MONTAJE],"",0,1),IF($E$41="CON MONTAJE",_xlfn.XLOOKUP(PEDIDO[[#This Row],[ID]],precios[ID ARTICULO],precios[CON MONTAJE],"",0,1),""))</f>
        <v/>
      </c>
      <c r="H52" s="77" t="str">
        <f>IFERROR(+PEDIDO[[#This Row],[PEDIDO]]*PEDIDO[[#This Row],[UNIDADES]],"")</f>
        <v/>
      </c>
      <c r="I52" s="75"/>
      <c r="J52" s="78" t="str">
        <f>_xlfn.XLOOKUP($B52,precios[ID ARTICULO],precios[CARACTERISTICAS],"",0,1)</f>
        <v/>
      </c>
      <c r="L52" s="56"/>
    </row>
    <row r="53" spans="1:13" ht="53.25" customHeight="1" thickBot="1" x14ac:dyDescent="0.25">
      <c r="A53" s="67"/>
      <c r="B53" s="60"/>
      <c r="C53" s="72" t="str">
        <f>_xlfn.XLOOKUP($B53,precios[ID ARTICULO],precios[ARTICULO],"",0,1)</f>
        <v/>
      </c>
      <c r="D53" s="61"/>
      <c r="E53" s="68"/>
      <c r="F53" s="79"/>
      <c r="G53" s="79" t="str">
        <f>IF($E$41="SIN MONTAJE",_xlfn.XLOOKUP(PEDIDO[[#This Row],[ID]],precios[ID ARTICULO],precios[SIN MONTAJE],"",0,1),IF($E$41="CON MONTAJE",_xlfn.XLOOKUP(PEDIDO[[#This Row],[ID]],precios[ID ARTICULO],precios[CON MONTAJE],"",0,1),""))</f>
        <v/>
      </c>
      <c r="H53" s="70" t="str">
        <f>IFERROR(+PEDIDO[[#This Row],[PEDIDO]]*PEDIDO[[#This Row],[UNIDADES]],"")</f>
        <v/>
      </c>
      <c r="I53" s="80"/>
      <c r="J53" s="81" t="str">
        <f>_xlfn.XLOOKUP($B53,precios[ID ARTICULO],precios[CARACTERISTICAS],"",0,1)</f>
        <v/>
      </c>
      <c r="K53" s="67"/>
      <c r="M53" s="39"/>
    </row>
    <row r="54" spans="1:13" ht="53.25" customHeight="1" thickBot="1" x14ac:dyDescent="0.25">
      <c r="B54" s="74"/>
      <c r="C54" s="71" t="str">
        <f>_xlfn.XLOOKUP($B54,precios[ID ARTICULO],precios[ARTICULO],"",0,1)</f>
        <v/>
      </c>
      <c r="D54" s="42"/>
      <c r="E54" s="55"/>
      <c r="F54" s="76"/>
      <c r="G54" s="76" t="str">
        <f>IF($E$41="SIN MONTAJE",_xlfn.XLOOKUP(PEDIDO[[#This Row],[ID]],precios[ID ARTICULO],precios[SIN MONTAJE],"",0,1),IF($E$41="CON MONTAJE",_xlfn.XLOOKUP(PEDIDO[[#This Row],[ID]],precios[ID ARTICULO],precios[CON MONTAJE],"",0,1),""))</f>
        <v/>
      </c>
      <c r="H54" s="77" t="str">
        <f>IFERROR(+PEDIDO[[#This Row],[PEDIDO]]*PEDIDO[[#This Row],[UNIDADES]],"")</f>
        <v/>
      </c>
      <c r="I54" s="75"/>
      <c r="J54" s="78" t="str">
        <f>_xlfn.XLOOKUP($B54,precios[ID ARTICULO],precios[CARACTERISTICAS],"",0,1)</f>
        <v/>
      </c>
      <c r="L54" s="56"/>
    </row>
    <row r="55" spans="1:13" ht="53.25" customHeight="1" thickBot="1" x14ac:dyDescent="0.25">
      <c r="A55" s="67"/>
      <c r="B55" s="60"/>
      <c r="C55" s="72" t="str">
        <f>_xlfn.XLOOKUP($B55,precios[ID ARTICULO],precios[ARTICULO],"",0,1)</f>
        <v/>
      </c>
      <c r="D55" s="61"/>
      <c r="E55" s="68"/>
      <c r="F55" s="79"/>
      <c r="G55" s="79" t="str">
        <f>IF($E$41="SIN MONTAJE",_xlfn.XLOOKUP(PEDIDO[[#This Row],[ID]],precios[ID ARTICULO],precios[SIN MONTAJE],"",0,1),IF($E$41="CON MONTAJE",_xlfn.XLOOKUP(PEDIDO[[#This Row],[ID]],precios[ID ARTICULO],precios[CON MONTAJE],"",0,1),""))</f>
        <v/>
      </c>
      <c r="H55" s="70" t="str">
        <f>IFERROR(+PEDIDO[[#This Row],[PEDIDO]]*PEDIDO[[#This Row],[UNIDADES]],"")</f>
        <v/>
      </c>
      <c r="I55" s="80"/>
      <c r="J55" s="81" t="str">
        <f>_xlfn.XLOOKUP($B55,precios[ID ARTICULO],precios[CARACTERISTICAS],"",0,1)</f>
        <v/>
      </c>
      <c r="K55" s="67"/>
      <c r="M55" s="39"/>
    </row>
    <row r="56" spans="1:13" ht="53.25" customHeight="1" thickBot="1" x14ac:dyDescent="0.25">
      <c r="B56" s="74"/>
      <c r="C56" s="71" t="str">
        <f>_xlfn.XLOOKUP($B56,precios[ID ARTICULO],precios[ARTICULO],"",0,1)</f>
        <v/>
      </c>
      <c r="D56" s="42"/>
      <c r="E56" s="55"/>
      <c r="F56" s="76"/>
      <c r="G56" s="76" t="str">
        <f>IF($E$41="SIN MONTAJE",_xlfn.XLOOKUP(PEDIDO[[#This Row],[ID]],precios[ID ARTICULO],precios[SIN MONTAJE],"",0,1),IF($E$41="CON MONTAJE",_xlfn.XLOOKUP(PEDIDO[[#This Row],[ID]],precios[ID ARTICULO],precios[CON MONTAJE],"",0,1),""))</f>
        <v/>
      </c>
      <c r="H56" s="77" t="str">
        <f>IFERROR(+PEDIDO[[#This Row],[PEDIDO]]*PEDIDO[[#This Row],[UNIDADES]],"")</f>
        <v/>
      </c>
      <c r="I56" s="75"/>
      <c r="J56" s="78" t="str">
        <f>_xlfn.XLOOKUP($B56,precios[ID ARTICULO],precios[CARACTERISTICAS],"",0,1)</f>
        <v/>
      </c>
      <c r="L56" s="56"/>
    </row>
    <row r="57" spans="1:13" ht="53.25" customHeight="1" thickBot="1" x14ac:dyDescent="0.25">
      <c r="A57" s="67"/>
      <c r="B57" s="60"/>
      <c r="C57" s="72" t="str">
        <f>_xlfn.XLOOKUP($B57,precios[ID ARTICULO],precios[ARTICULO],"",0,1)</f>
        <v/>
      </c>
      <c r="D57" s="61"/>
      <c r="E57" s="68"/>
      <c r="F57" s="79"/>
      <c r="G57" s="79" t="str">
        <f>IF($E$41="SIN MONTAJE",_xlfn.XLOOKUP(PEDIDO[[#This Row],[ID]],precios[ID ARTICULO],precios[SIN MONTAJE],"",0,1),IF($E$41="CON MONTAJE",_xlfn.XLOOKUP(PEDIDO[[#This Row],[ID]],precios[ID ARTICULO],precios[CON MONTAJE],"",0,1),""))</f>
        <v/>
      </c>
      <c r="H57" s="70" t="str">
        <f>IFERROR(+PEDIDO[[#This Row],[PEDIDO]]*PEDIDO[[#This Row],[UNIDADES]],"")</f>
        <v/>
      </c>
      <c r="I57" s="80"/>
      <c r="J57" s="81" t="str">
        <f>_xlfn.XLOOKUP($B57,precios[ID ARTICULO],precios[CARACTERISTICAS],"",0,1)</f>
        <v/>
      </c>
      <c r="K57" s="67"/>
      <c r="M57" s="39"/>
    </row>
    <row r="58" spans="1:13" ht="53.25" customHeight="1" thickBot="1" x14ac:dyDescent="0.25">
      <c r="B58" s="74"/>
      <c r="C58" s="71" t="str">
        <f>_xlfn.XLOOKUP($B58,precios[ID ARTICULO],precios[ARTICULO],"",0,1)</f>
        <v/>
      </c>
      <c r="D58" s="42"/>
      <c r="E58" s="55"/>
      <c r="F58" s="76"/>
      <c r="G58" s="76" t="str">
        <f>IF($E$41="SIN MONTAJE",_xlfn.XLOOKUP(PEDIDO[[#This Row],[ID]],precios[ID ARTICULO],precios[SIN MONTAJE],"",0,1),IF($E$41="CON MONTAJE",_xlfn.XLOOKUP(PEDIDO[[#This Row],[ID]],precios[ID ARTICULO],precios[CON MONTAJE],"",0,1),""))</f>
        <v/>
      </c>
      <c r="H58" s="77" t="str">
        <f>IFERROR(+PEDIDO[[#This Row],[PEDIDO]]*PEDIDO[[#This Row],[UNIDADES]],"")</f>
        <v/>
      </c>
      <c r="I58" s="75"/>
      <c r="J58" s="78"/>
      <c r="L58" s="56"/>
    </row>
    <row r="59" spans="1:13" ht="53.25" customHeight="1" thickBot="1" x14ac:dyDescent="0.25">
      <c r="A59" s="67"/>
      <c r="B59" s="60"/>
      <c r="C59" s="72" t="str">
        <f>_xlfn.XLOOKUP($B59,precios[ID ARTICULO],precios[ARTICULO],"",0,1)</f>
        <v/>
      </c>
      <c r="D59" s="61"/>
      <c r="E59" s="68"/>
      <c r="F59" s="79"/>
      <c r="G59" s="79" t="str">
        <f>IF($E$41="SIN MONTAJE",_xlfn.XLOOKUP(PEDIDO[[#This Row],[ID]],precios[ID ARTICULO],precios[SIN MONTAJE],"",0,1),IF($E$41="CON MONTAJE",_xlfn.XLOOKUP(PEDIDO[[#This Row],[ID]],precios[ID ARTICULO],precios[CON MONTAJE],"",0,1),""))</f>
        <v/>
      </c>
      <c r="H59" s="70" t="str">
        <f>IFERROR(+PEDIDO[[#This Row],[PEDIDO]]*PEDIDO[[#This Row],[UNIDADES]],"")</f>
        <v/>
      </c>
      <c r="I59" s="80"/>
      <c r="J59" s="81"/>
      <c r="K59" s="67"/>
      <c r="M59" s="39"/>
    </row>
    <row r="60" spans="1:13" ht="53.25" customHeight="1" thickBot="1" x14ac:dyDescent="0.25">
      <c r="B60" s="74"/>
      <c r="C60" s="71" t="str">
        <f>_xlfn.XLOOKUP($B60,precios[ID ARTICULO],precios[ARTICULO],"",0,1)</f>
        <v/>
      </c>
      <c r="D60" s="42"/>
      <c r="E60" s="55"/>
      <c r="F60" s="76"/>
      <c r="G60" s="76" t="str">
        <f>IF($E$41="SIN MONTAJE",_xlfn.XLOOKUP(PEDIDO[[#This Row],[ID]],precios[ID ARTICULO],precios[SIN MONTAJE],"",0,1),IF($E$41="CON MONTAJE",_xlfn.XLOOKUP(PEDIDO[[#This Row],[ID]],precios[ID ARTICULO],precios[CON MONTAJE],"",0,1),""))</f>
        <v/>
      </c>
      <c r="H60" s="77" t="str">
        <f>IFERROR(+PEDIDO[[#This Row],[PEDIDO]]*PEDIDO[[#This Row],[UNIDADES]],"")</f>
        <v/>
      </c>
      <c r="I60" s="75"/>
      <c r="J60" s="78"/>
      <c r="L60" s="56"/>
    </row>
    <row r="61" spans="1:13" ht="53.25" customHeight="1" thickBot="1" x14ac:dyDescent="0.25">
      <c r="A61" s="67"/>
      <c r="B61" s="60"/>
      <c r="C61" s="72" t="str">
        <f>_xlfn.XLOOKUP($B61,precios[ID ARTICULO],precios[ARTICULO],"",0,1)</f>
        <v/>
      </c>
      <c r="D61" s="61"/>
      <c r="E61" s="68"/>
      <c r="F61" s="79"/>
      <c r="G61" s="79" t="str">
        <f>IF($E$41="SIN MONTAJE",_xlfn.XLOOKUP(PEDIDO[[#This Row],[ID]],precios[ID ARTICULO],precios[SIN MONTAJE],"",0,1),IF($E$41="CON MONTAJE",_xlfn.XLOOKUP(PEDIDO[[#This Row],[ID]],precios[ID ARTICULO],precios[CON MONTAJE],"",0,1),""))</f>
        <v/>
      </c>
      <c r="H61" s="70" t="str">
        <f>IFERROR(+PEDIDO[[#This Row],[PEDIDO]]*PEDIDO[[#This Row],[UNIDADES]],"")</f>
        <v/>
      </c>
      <c r="I61" s="80"/>
      <c r="J61" s="81"/>
      <c r="K61" s="67"/>
      <c r="M61" s="39"/>
    </row>
    <row r="62" spans="1:13" ht="53.25" customHeight="1" thickBot="1" x14ac:dyDescent="0.25">
      <c r="B62" s="74"/>
      <c r="C62" s="71" t="str">
        <f>_xlfn.XLOOKUP($B62,precios[ID ARTICULO],precios[ARTICULO],"",0,1)</f>
        <v/>
      </c>
      <c r="D62" s="42"/>
      <c r="E62" s="55"/>
      <c r="F62" s="76"/>
      <c r="G62" s="76" t="str">
        <f>IF($E$41="SIN MONTAJE",_xlfn.XLOOKUP(PEDIDO[[#This Row],[ID]],precios[ID ARTICULO],precios[SIN MONTAJE],"",0,1),IF($E$41="CON MONTAJE",_xlfn.XLOOKUP(PEDIDO[[#This Row],[ID]],precios[ID ARTICULO],precios[CON MONTAJE],"",0,1),""))</f>
        <v/>
      </c>
      <c r="H62" s="77" t="str">
        <f>IFERROR(+PEDIDO[[#This Row],[PEDIDO]]*PEDIDO[[#This Row],[UNIDADES]],"")</f>
        <v/>
      </c>
      <c r="I62" s="75"/>
      <c r="J62" s="78"/>
      <c r="L62" s="56"/>
    </row>
    <row r="63" spans="1:13" ht="53.25" customHeight="1" thickBot="1" x14ac:dyDescent="0.25">
      <c r="A63" s="67"/>
      <c r="B63" s="60"/>
      <c r="C63" s="72" t="str">
        <f>_xlfn.XLOOKUP($B63,precios[ID ARTICULO],precios[ARTICULO],"",0,1)</f>
        <v/>
      </c>
      <c r="D63" s="61"/>
      <c r="E63" s="68"/>
      <c r="F63" s="79"/>
      <c r="G63" s="79" t="str">
        <f>IF($E$41="SIN MONTAJE",_xlfn.XLOOKUP(PEDIDO[[#This Row],[ID]],precios[ID ARTICULO],precios[SIN MONTAJE],"",0,1),IF($E$41="CON MONTAJE",_xlfn.XLOOKUP(PEDIDO[[#This Row],[ID]],precios[ID ARTICULO],precios[CON MONTAJE],"",0,1),""))</f>
        <v/>
      </c>
      <c r="H63" s="70" t="str">
        <f>IFERROR(+PEDIDO[[#This Row],[PEDIDO]]*PEDIDO[[#This Row],[UNIDADES]],"")</f>
        <v/>
      </c>
      <c r="I63" s="80"/>
      <c r="J63" s="81"/>
      <c r="K63" s="67"/>
      <c r="M63" s="39"/>
    </row>
    <row r="64" spans="1:13" ht="53.25" customHeight="1" thickBot="1" x14ac:dyDescent="0.25">
      <c r="B64" s="74"/>
      <c r="C64" s="71" t="str">
        <f>_xlfn.XLOOKUP($B64,precios[ID ARTICULO],precios[ARTICULO],"",0,1)</f>
        <v/>
      </c>
      <c r="D64" s="42"/>
      <c r="E64" s="55"/>
      <c r="F64" s="76"/>
      <c r="G64" s="76" t="str">
        <f>IF($E$41="SIN MONTAJE",_xlfn.XLOOKUP(PEDIDO[[#This Row],[ID]],precios[ID ARTICULO],precios[SIN MONTAJE],"",0,1),IF($E$41="CON MONTAJE",_xlfn.XLOOKUP(PEDIDO[[#This Row],[ID]],precios[ID ARTICULO],precios[CON MONTAJE],"",0,1),""))</f>
        <v/>
      </c>
      <c r="H64" s="77" t="str">
        <f>IFERROR(+PEDIDO[[#This Row],[PEDIDO]]*PEDIDO[[#This Row],[UNIDADES]],"")</f>
        <v/>
      </c>
      <c r="I64" s="75"/>
      <c r="J64" s="78"/>
      <c r="L64" s="56"/>
    </row>
    <row r="65" spans="1:13" ht="53.25" customHeight="1" thickBot="1" x14ac:dyDescent="0.25">
      <c r="A65" s="67"/>
      <c r="B65" s="60"/>
      <c r="C65" s="72" t="str">
        <f>_xlfn.XLOOKUP($B65,precios[ID ARTICULO],precios[ARTICULO],"",0,1)</f>
        <v/>
      </c>
      <c r="D65" s="61"/>
      <c r="E65" s="68"/>
      <c r="F65" s="79"/>
      <c r="G65" s="79" t="str">
        <f>IF($E$41="SIN MONTAJE",_xlfn.XLOOKUP(PEDIDO[[#This Row],[ID]],precios[ID ARTICULO],precios[SIN MONTAJE],"",0,1),IF($E$41="CON MONTAJE",_xlfn.XLOOKUP(PEDIDO[[#This Row],[ID]],precios[ID ARTICULO],precios[CON MONTAJE],"",0,1),""))</f>
        <v/>
      </c>
      <c r="H65" s="70" t="str">
        <f>IFERROR(+PEDIDO[[#This Row],[PEDIDO]]*PEDIDO[[#This Row],[UNIDADES]],"")</f>
        <v/>
      </c>
      <c r="I65" s="80"/>
      <c r="J65" s="81"/>
      <c r="K65" s="67"/>
      <c r="M65" s="39"/>
    </row>
    <row r="66" spans="1:13" ht="53.25" customHeight="1" thickBot="1" x14ac:dyDescent="0.25">
      <c r="B66" s="74"/>
      <c r="C66" s="71" t="str">
        <f>_xlfn.XLOOKUP($B66,precios[ID ARTICULO],precios[ARTICULO],"",0,1)</f>
        <v/>
      </c>
      <c r="D66" s="42"/>
      <c r="E66" s="55"/>
      <c r="F66" s="76"/>
      <c r="G66" s="76" t="str">
        <f>IF($E$41="SIN MONTAJE",_xlfn.XLOOKUP(PEDIDO[[#This Row],[ID]],precios[ID ARTICULO],precios[SIN MONTAJE],"",0,1),IF($E$41="CON MONTAJE",_xlfn.XLOOKUP(PEDIDO[[#This Row],[ID]],precios[ID ARTICULO],precios[CON MONTAJE],"",0,1),""))</f>
        <v/>
      </c>
      <c r="H66" s="77" t="str">
        <f>IFERROR(+PEDIDO[[#This Row],[PEDIDO]]*PEDIDO[[#This Row],[UNIDADES]],"")</f>
        <v/>
      </c>
      <c r="I66" s="75"/>
      <c r="J66" s="78" t="str">
        <f>_xlfn.XLOOKUP($B66,precios[ID ARTICULO],precios[CARACTERISTICAS],"",0,1)</f>
        <v/>
      </c>
      <c r="L66" s="56"/>
    </row>
    <row r="67" spans="1:13" ht="53.25" customHeight="1" thickBot="1" x14ac:dyDescent="0.25">
      <c r="A67" s="67"/>
      <c r="B67" s="60"/>
      <c r="C67" s="72" t="str">
        <f>_xlfn.XLOOKUP($B67,precios[ID ARTICULO],precios[ARTICULO],"",0,1)</f>
        <v/>
      </c>
      <c r="D67" s="61"/>
      <c r="E67" s="68"/>
      <c r="F67" s="79"/>
      <c r="G67" s="79" t="str">
        <f>IF($E$41="SIN MONTAJE",_xlfn.XLOOKUP(PEDIDO[[#This Row],[ID]],precios[ID ARTICULO],precios[SIN MONTAJE],"",0,1),IF($E$41="CON MONTAJE",_xlfn.XLOOKUP(PEDIDO[[#This Row],[ID]],precios[ID ARTICULO],precios[CON MONTAJE],"",0,1),""))</f>
        <v/>
      </c>
      <c r="H67" s="70" t="str">
        <f>IFERROR(+PEDIDO[[#This Row],[PEDIDO]]*PEDIDO[[#This Row],[UNIDADES]],"")</f>
        <v/>
      </c>
      <c r="I67" s="80"/>
      <c r="J67" s="81" t="str">
        <f>_xlfn.XLOOKUP($B67,precios[ID ARTICULO],precios[CARACTERISTICAS],"",0,1)</f>
        <v/>
      </c>
      <c r="K67" s="67"/>
      <c r="M67" s="39"/>
    </row>
    <row r="68" spans="1:13" ht="53.25" customHeight="1" thickBot="1" x14ac:dyDescent="0.25">
      <c r="B68" s="74"/>
      <c r="C68" s="71" t="str">
        <f>_xlfn.XLOOKUP($B68,precios[ID ARTICULO],precios[ARTICULO],"",0,1)</f>
        <v/>
      </c>
      <c r="D68" s="42"/>
      <c r="E68" s="55"/>
      <c r="F68" s="76"/>
      <c r="G68" s="76" t="str">
        <f>IF($E$41="SIN MONTAJE",_xlfn.XLOOKUP(PEDIDO[[#This Row],[ID]],precios[ID ARTICULO],precios[SIN MONTAJE],"",0,1),IF($E$41="CON MONTAJE",_xlfn.XLOOKUP(PEDIDO[[#This Row],[ID]],precios[ID ARTICULO],precios[CON MONTAJE],"",0,1),""))</f>
        <v/>
      </c>
      <c r="H68" s="77" t="str">
        <f>IFERROR(+PEDIDO[[#This Row],[PEDIDO]]*PEDIDO[[#This Row],[UNIDADES]],"")</f>
        <v/>
      </c>
      <c r="I68" s="75"/>
      <c r="J68" s="78" t="str">
        <f>_xlfn.XLOOKUP($B68,precios[ID ARTICULO],precios[CARACTERISTICAS],"",0,1)</f>
        <v/>
      </c>
      <c r="L68" s="56"/>
    </row>
    <row r="69" spans="1:13" ht="53.25" customHeight="1" thickBot="1" x14ac:dyDescent="0.25">
      <c r="A69" s="67"/>
      <c r="B69" s="60"/>
      <c r="C69" s="72" t="str">
        <f>_xlfn.XLOOKUP($B69,precios[ID ARTICULO],precios[ARTICULO],"",0,1)</f>
        <v/>
      </c>
      <c r="D69" s="61"/>
      <c r="E69" s="68"/>
      <c r="F69" s="79"/>
      <c r="G69" s="79" t="str">
        <f>IF($E$41="SIN MONTAJE",_xlfn.XLOOKUP(PEDIDO[[#This Row],[ID]],precios[ID ARTICULO],precios[SIN MONTAJE],"",0,1),IF($E$41="CON MONTAJE",_xlfn.XLOOKUP(PEDIDO[[#This Row],[ID]],precios[ID ARTICULO],precios[CON MONTAJE],"",0,1),""))</f>
        <v/>
      </c>
      <c r="H69" s="70" t="str">
        <f>IFERROR(+PEDIDO[[#This Row],[PEDIDO]]*PEDIDO[[#This Row],[UNIDADES]],"")</f>
        <v/>
      </c>
      <c r="I69" s="80"/>
      <c r="J69" s="81" t="str">
        <f>_xlfn.XLOOKUP($B69,precios[ID ARTICULO],precios[CARACTERISTICAS],"",0,1)</f>
        <v/>
      </c>
      <c r="K69" s="67"/>
      <c r="M69" s="39"/>
    </row>
    <row r="70" spans="1:13" ht="53.25" customHeight="1" thickBot="1" x14ac:dyDescent="0.25">
      <c r="B70" s="74"/>
      <c r="C70" s="71" t="str">
        <f>_xlfn.XLOOKUP($B70,precios[ID ARTICULO],precios[ARTICULO],"",0,1)</f>
        <v/>
      </c>
      <c r="D70" s="42"/>
      <c r="E70" s="55"/>
      <c r="F70" s="76"/>
      <c r="G70" s="76" t="str">
        <f>IF($E$41="SIN MONTAJE",_xlfn.XLOOKUP(PEDIDO[[#This Row],[ID]],precios[ID ARTICULO],precios[SIN MONTAJE],"",0,1),IF($E$41="CON MONTAJE",_xlfn.XLOOKUP(PEDIDO[[#This Row],[ID]],precios[ID ARTICULO],precios[CON MONTAJE],"",0,1),""))</f>
        <v/>
      </c>
      <c r="H70" s="77" t="str">
        <f>IFERROR(+PEDIDO[[#This Row],[PEDIDO]]*PEDIDO[[#This Row],[UNIDADES]],"")</f>
        <v/>
      </c>
      <c r="I70" s="75"/>
      <c r="J70" s="78" t="str">
        <f>_xlfn.XLOOKUP($B70,precios[ID ARTICULO],precios[CARACTERISTICAS],"",0,1)</f>
        <v/>
      </c>
      <c r="L70" s="56"/>
    </row>
    <row r="71" spans="1:13" x14ac:dyDescent="0.2">
      <c r="B71" s="59"/>
    </row>
  </sheetData>
  <protectedRanges>
    <protectedRange algorithmName="SHA-512" hashValue="CXB/5amn3UE0G12qWvry7obek5j70B9iY9Ym2z2s+MZp9xGAHlO590t2UtIR2K/zT/pE0IxQi72rkl6hhL7csQ==" saltValue="6XxEGqG2ur2Ch7XJ9SICgw==" spinCount="100000" sqref="J32:J38" name="Rango2"/>
  </protectedRanges>
  <mergeCells count="49">
    <mergeCell ref="D33:F33"/>
    <mergeCell ref="B35:C35"/>
    <mergeCell ref="D35:H35"/>
    <mergeCell ref="D34:H34"/>
    <mergeCell ref="D15:H15"/>
    <mergeCell ref="B17:C17"/>
    <mergeCell ref="B34:C34"/>
    <mergeCell ref="B31:C31"/>
    <mergeCell ref="B30:C30"/>
    <mergeCell ref="D18:H18"/>
    <mergeCell ref="D20:H20"/>
    <mergeCell ref="B15:C15"/>
    <mergeCell ref="D29:H29"/>
    <mergeCell ref="B26:C26"/>
    <mergeCell ref="D28:H28"/>
    <mergeCell ref="B25:C25"/>
    <mergeCell ref="D26:H26"/>
    <mergeCell ref="B27:C27"/>
    <mergeCell ref="D30:H30"/>
    <mergeCell ref="D31:H31"/>
    <mergeCell ref="D16:H16"/>
    <mergeCell ref="D17:H17"/>
    <mergeCell ref="B16:C16"/>
    <mergeCell ref="B28:C28"/>
    <mergeCell ref="D24:H24"/>
    <mergeCell ref="D25:H25"/>
    <mergeCell ref="D27:H27"/>
    <mergeCell ref="B23:C23"/>
    <mergeCell ref="D23:H23"/>
    <mergeCell ref="B19:C19"/>
    <mergeCell ref="B29:C29"/>
    <mergeCell ref="B24:C24"/>
    <mergeCell ref="B1:H1"/>
    <mergeCell ref="D8:H8"/>
    <mergeCell ref="D9:H9"/>
    <mergeCell ref="B9:C9"/>
    <mergeCell ref="B3:C3"/>
    <mergeCell ref="B18:C18"/>
    <mergeCell ref="B20:C20"/>
    <mergeCell ref="D10:H10"/>
    <mergeCell ref="D11:H11"/>
    <mergeCell ref="B10:C10"/>
    <mergeCell ref="B11:C11"/>
    <mergeCell ref="D14:H14"/>
    <mergeCell ref="B12:C12"/>
    <mergeCell ref="B13:C13"/>
    <mergeCell ref="D12:H12"/>
    <mergeCell ref="D13:H13"/>
    <mergeCell ref="B14:C14"/>
  </mergeCells>
  <phoneticPr fontId="0" type="noConversion"/>
  <conditionalFormatting sqref="B44">
    <cfRule type="duplicateValues" dxfId="23" priority="23"/>
  </conditionalFormatting>
  <conditionalFormatting sqref="B46">
    <cfRule type="duplicateValues" dxfId="22" priority="1"/>
  </conditionalFormatting>
  <conditionalFormatting sqref="B48">
    <cfRule type="duplicateValues" dxfId="21" priority="8"/>
  </conditionalFormatting>
  <conditionalFormatting sqref="B50">
    <cfRule type="duplicateValues" dxfId="20" priority="6"/>
  </conditionalFormatting>
  <conditionalFormatting sqref="B52">
    <cfRule type="duplicateValues" dxfId="19" priority="19"/>
  </conditionalFormatting>
  <conditionalFormatting sqref="B54">
    <cfRule type="duplicateValues" dxfId="18" priority="5"/>
  </conditionalFormatting>
  <conditionalFormatting sqref="B56">
    <cfRule type="duplicateValues" dxfId="17" priority="17"/>
  </conditionalFormatting>
  <conditionalFormatting sqref="B58">
    <cfRule type="duplicateValues" dxfId="16" priority="4"/>
  </conditionalFormatting>
  <conditionalFormatting sqref="B60">
    <cfRule type="duplicateValues" dxfId="15" priority="15"/>
  </conditionalFormatting>
  <conditionalFormatting sqref="B62">
    <cfRule type="duplicateValues" dxfId="14" priority="3"/>
  </conditionalFormatting>
  <conditionalFormatting sqref="B64">
    <cfRule type="duplicateValues" dxfId="13" priority="13"/>
  </conditionalFormatting>
  <conditionalFormatting sqref="B66">
    <cfRule type="duplicateValues" dxfId="12" priority="2"/>
  </conditionalFormatting>
  <conditionalFormatting sqref="B68">
    <cfRule type="duplicateValues" dxfId="11" priority="11"/>
  </conditionalFormatting>
  <conditionalFormatting sqref="B70">
    <cfRule type="duplicateValues" dxfId="10" priority="10"/>
  </conditionalFormatting>
  <dataValidations count="1">
    <dataValidation type="list" allowBlank="1" showInputMessage="1" showErrorMessage="1" sqref="E41" xr:uid="{89C4A931-D213-4C14-8F32-FD7B7661A5A0}">
      <formula1>$N$1:$N$2</formula1>
    </dataValidation>
  </dataValidations>
  <hyperlinks>
    <hyperlink ref="L23" r:id="rId1" display="http://sedes.fcc.es/" xr:uid="{00000000-0004-0000-0000-000000000000}"/>
    <hyperlink ref="J24" r:id="rId2" display="http://sedes.fcc.es/" xr:uid="{B2AD43D2-F47E-4C21-B4CE-7A6B6E1CD25E}"/>
  </hyperlinks>
  <pageMargins left="0.39370078740157483" right="0.39370078740157483" top="0.59055118110236227" bottom="0.39370078740157483" header="0" footer="0"/>
  <pageSetup paperSize="9" scale="52" orientation="portrait" r:id="rId3"/>
  <headerFooter alignWithMargins="0"/>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AM5"/>
  <sheetViews>
    <sheetView topLeftCell="W1" workbookViewId="0">
      <selection activeCell="AB5" sqref="AB5"/>
    </sheetView>
  </sheetViews>
  <sheetFormatPr baseColWidth="10" defaultColWidth="11.42578125" defaultRowHeight="12.75" x14ac:dyDescent="0.2"/>
  <cols>
    <col min="1" max="1" width="12.7109375" customWidth="1"/>
    <col min="3" max="3" width="17.7109375" customWidth="1"/>
    <col min="6" max="6" width="11.7109375" customWidth="1"/>
    <col min="11" max="11" width="15" customWidth="1"/>
    <col min="12" max="12" width="13.140625" customWidth="1"/>
    <col min="13" max="13" width="16.7109375" customWidth="1"/>
    <col min="14" max="14" width="12.85546875" customWidth="1"/>
    <col min="19" max="19" width="14.140625" customWidth="1"/>
    <col min="20" max="20" width="18.28515625" customWidth="1"/>
    <col min="21" max="21" width="13.7109375" customWidth="1"/>
    <col min="22" max="22" width="12.85546875" customWidth="1"/>
    <col min="23" max="23" width="14.28515625" customWidth="1"/>
    <col min="24" max="24" width="13.85546875" customWidth="1"/>
    <col min="26" max="26" width="16.140625" customWidth="1"/>
    <col min="28" max="28" width="23.28515625" customWidth="1"/>
    <col min="32" max="32" width="12.28515625" customWidth="1"/>
    <col min="35" max="35" width="13.140625" customWidth="1"/>
    <col min="37" max="39" width="17.42578125" customWidth="1"/>
  </cols>
  <sheetData>
    <row r="1" spans="1:39" x14ac:dyDescent="0.2">
      <c r="A1" s="26" t="s">
        <v>42</v>
      </c>
      <c r="B1" s="26" t="s">
        <v>43</v>
      </c>
      <c r="C1" s="26" t="s">
        <v>4</v>
      </c>
      <c r="D1" s="26" t="s">
        <v>44</v>
      </c>
      <c r="E1" s="26" t="s">
        <v>45</v>
      </c>
      <c r="F1" s="26" t="s">
        <v>46</v>
      </c>
      <c r="G1" s="26" t="s">
        <v>8</v>
      </c>
      <c r="H1" s="26" t="s">
        <v>47</v>
      </c>
      <c r="I1" s="26" t="s">
        <v>41</v>
      </c>
      <c r="J1" s="26" t="s">
        <v>48</v>
      </c>
      <c r="K1" s="26" t="s">
        <v>49</v>
      </c>
      <c r="L1" s="26" t="s">
        <v>50</v>
      </c>
      <c r="M1" s="26" t="s">
        <v>51</v>
      </c>
      <c r="N1" s="26" t="s">
        <v>52</v>
      </c>
      <c r="O1" s="26" t="s">
        <v>53</v>
      </c>
      <c r="P1" s="38" t="s">
        <v>75</v>
      </c>
      <c r="Q1" s="26" t="s">
        <v>54</v>
      </c>
      <c r="R1" s="26" t="s">
        <v>55</v>
      </c>
      <c r="S1" s="26" t="s">
        <v>56</v>
      </c>
      <c r="T1" s="26" t="s">
        <v>57</v>
      </c>
      <c r="U1" s="26" t="s">
        <v>58</v>
      </c>
      <c r="V1" s="26" t="s">
        <v>59</v>
      </c>
      <c r="W1" s="26" t="s">
        <v>60</v>
      </c>
      <c r="X1" s="26" t="s">
        <v>61</v>
      </c>
      <c r="Y1" s="26" t="s">
        <v>62</v>
      </c>
      <c r="Z1" s="26" t="s">
        <v>63</v>
      </c>
      <c r="AA1" s="26" t="s">
        <v>64</v>
      </c>
      <c r="AB1" s="26" t="s">
        <v>65</v>
      </c>
      <c r="AC1" s="26" t="s">
        <v>120</v>
      </c>
      <c r="AD1" s="26" t="s">
        <v>66</v>
      </c>
      <c r="AE1" s="26" t="s">
        <v>67</v>
      </c>
      <c r="AF1" s="26" t="s">
        <v>38</v>
      </c>
      <c r="AG1" s="26" t="s">
        <v>39</v>
      </c>
      <c r="AH1" s="26" t="s">
        <v>40</v>
      </c>
      <c r="AI1" s="26" t="s">
        <v>68</v>
      </c>
      <c r="AJ1" s="26" t="s">
        <v>35</v>
      </c>
      <c r="AK1" s="26" t="s">
        <v>69</v>
      </c>
      <c r="AL1" s="26" t="s">
        <v>70</v>
      </c>
      <c r="AM1" s="26" t="s">
        <v>71</v>
      </c>
    </row>
    <row r="2" spans="1:39" x14ac:dyDescent="0.2">
      <c r="A2">
        <f>+plantilla!$E$6</f>
        <v>0</v>
      </c>
      <c r="B2">
        <f>+plantilla!$D$6</f>
        <v>0</v>
      </c>
      <c r="C2" t="str">
        <f>+plantilla!$G$6</f>
        <v>KAELOFFITE</v>
      </c>
      <c r="D2" s="24">
        <f>+plantilla!$H$3</f>
        <v>0</v>
      </c>
      <c r="E2">
        <f>+plantilla!$D$9</f>
        <v>0</v>
      </c>
      <c r="F2">
        <f>+plantilla!$D$10</f>
        <v>0</v>
      </c>
      <c r="G2">
        <f>+plantilla!$D$11</f>
        <v>0</v>
      </c>
      <c r="H2">
        <f>+plantilla!$D$12</f>
        <v>0</v>
      </c>
      <c r="I2">
        <f>+plantilla!$D$13</f>
        <v>0</v>
      </c>
      <c r="J2">
        <f>+plantilla!$D$14</f>
        <v>0</v>
      </c>
      <c r="K2">
        <f>+plantilla!$D$15</f>
        <v>0</v>
      </c>
      <c r="L2">
        <f>+plantilla!$D$16</f>
        <v>0</v>
      </c>
      <c r="M2">
        <f>+plantilla!$D$17</f>
        <v>0</v>
      </c>
      <c r="N2">
        <f>+plantilla!$D$18</f>
        <v>0</v>
      </c>
      <c r="O2">
        <f>+plantilla!$D$20</f>
        <v>0</v>
      </c>
      <c r="P2">
        <f>+plantilla!$D$21</f>
        <v>0</v>
      </c>
      <c r="Q2">
        <f>+plantilla!$D$23</f>
        <v>0</v>
      </c>
      <c r="R2">
        <f>+plantilla!$D$24</f>
        <v>0</v>
      </c>
      <c r="S2">
        <f>+plantilla!$D$25</f>
        <v>0</v>
      </c>
      <c r="T2">
        <f>+plantilla!$D$26</f>
        <v>0</v>
      </c>
      <c r="U2">
        <f>+plantilla!$D$27</f>
        <v>0</v>
      </c>
      <c r="V2">
        <f>+plantilla!$D$28</f>
        <v>0</v>
      </c>
      <c r="W2">
        <f>+plantilla!$D$29</f>
        <v>0</v>
      </c>
      <c r="X2">
        <f>+plantilla!$D$30</f>
        <v>0</v>
      </c>
      <c r="Y2">
        <f>+plantilla!$D$31</f>
        <v>0</v>
      </c>
      <c r="Z2">
        <f>+plantilla!$D$34</f>
        <v>0</v>
      </c>
      <c r="AA2">
        <f>+plantilla!$D$35</f>
        <v>0</v>
      </c>
      <c r="AB2" s="24"/>
      <c r="AC2">
        <f>plantilla!B44</f>
        <v>0</v>
      </c>
      <c r="AD2" t="str">
        <f>+plantilla!C44</f>
        <v/>
      </c>
      <c r="AF2">
        <f>+plantilla!D44</f>
        <v>0</v>
      </c>
      <c r="AG2">
        <f>+plantilla!E44</f>
        <v>0</v>
      </c>
      <c r="AH2">
        <f>+plantilla!F44</f>
        <v>0</v>
      </c>
      <c r="AI2" s="25" t="str">
        <f>+plantilla!G44</f>
        <v/>
      </c>
      <c r="AJ2" s="25" t="str">
        <f>+plantilla!H44</f>
        <v/>
      </c>
      <c r="AL2">
        <f>+AF2*AK2</f>
        <v>0</v>
      </c>
      <c r="AM2" s="31" t="str">
        <f>IFERROR(+AL2+AJ2,"0")</f>
        <v>0</v>
      </c>
    </row>
    <row r="3" spans="1:39" x14ac:dyDescent="0.2">
      <c r="A3">
        <f>+plantilla!$E$6</f>
        <v>0</v>
      </c>
      <c r="B3">
        <f>+plantilla!$D$6</f>
        <v>0</v>
      </c>
      <c r="C3" t="str">
        <f>+plantilla!$G$6</f>
        <v>KAELOFFITE</v>
      </c>
      <c r="D3" s="24">
        <f>+plantilla!$H$3</f>
        <v>0</v>
      </c>
      <c r="E3">
        <f>+plantilla!$D$9</f>
        <v>0</v>
      </c>
      <c r="F3">
        <f>+plantilla!$D$10</f>
        <v>0</v>
      </c>
      <c r="G3">
        <f>+plantilla!$D$11</f>
        <v>0</v>
      </c>
      <c r="H3">
        <f>+plantilla!$D$12</f>
        <v>0</v>
      </c>
      <c r="I3">
        <f>+plantilla!$D$13</f>
        <v>0</v>
      </c>
      <c r="J3">
        <f>+plantilla!$D$14</f>
        <v>0</v>
      </c>
      <c r="K3">
        <f>+plantilla!$D$15</f>
        <v>0</v>
      </c>
      <c r="L3">
        <f>+plantilla!$D$16</f>
        <v>0</v>
      </c>
      <c r="M3">
        <f>+plantilla!$D$17</f>
        <v>0</v>
      </c>
      <c r="N3">
        <f>+plantilla!$D$18</f>
        <v>0</v>
      </c>
      <c r="O3">
        <f>+plantilla!$D$20</f>
        <v>0</v>
      </c>
      <c r="P3">
        <f>+plantilla!$D$21</f>
        <v>0</v>
      </c>
      <c r="Q3">
        <f>+plantilla!$D$23</f>
        <v>0</v>
      </c>
      <c r="R3">
        <f>+plantilla!$D$24</f>
        <v>0</v>
      </c>
      <c r="S3">
        <f>+plantilla!$D$25</f>
        <v>0</v>
      </c>
      <c r="T3">
        <f>+plantilla!$D$26</f>
        <v>0</v>
      </c>
      <c r="U3">
        <f>+plantilla!$D$27</f>
        <v>0</v>
      </c>
      <c r="V3">
        <f>+plantilla!$D$28</f>
        <v>0</v>
      </c>
      <c r="W3">
        <f>+plantilla!$D$29</f>
        <v>0</v>
      </c>
      <c r="X3">
        <f>+plantilla!$D$30</f>
        <v>0</v>
      </c>
      <c r="Y3">
        <f>+plantilla!$D$31</f>
        <v>0</v>
      </c>
      <c r="Z3">
        <f>+plantilla!$D$34</f>
        <v>0</v>
      </c>
      <c r="AA3">
        <f>+plantilla!$D$35</f>
        <v>0</v>
      </c>
      <c r="AB3" s="24"/>
      <c r="AC3">
        <f>plantilla!B45</f>
        <v>0</v>
      </c>
      <c r="AD3" t="str">
        <f>+plantilla!C45</f>
        <v/>
      </c>
      <c r="AF3">
        <f>+plantilla!D45</f>
        <v>0</v>
      </c>
      <c r="AG3">
        <f>+plantilla!E45</f>
        <v>0</v>
      </c>
      <c r="AH3">
        <f>+plantilla!F45</f>
        <v>0</v>
      </c>
      <c r="AI3" s="25" t="str">
        <f>+plantilla!G45</f>
        <v/>
      </c>
      <c r="AJ3" s="25" t="str">
        <f>+plantilla!H45</f>
        <v/>
      </c>
      <c r="AL3">
        <f>+AF3*AK3</f>
        <v>0</v>
      </c>
      <c r="AM3" s="31" t="str">
        <f>IFERROR(+AL3+AJ3,"0")</f>
        <v>0</v>
      </c>
    </row>
    <row r="4" spans="1:39" x14ac:dyDescent="0.2">
      <c r="A4">
        <f>+plantilla!$E$6</f>
        <v>0</v>
      </c>
      <c r="B4">
        <f>+plantilla!$D$6</f>
        <v>0</v>
      </c>
      <c r="C4" t="str">
        <f>+plantilla!$G$6</f>
        <v>KAELOFFITE</v>
      </c>
      <c r="D4" s="24">
        <f>+plantilla!$H$3</f>
        <v>0</v>
      </c>
      <c r="E4">
        <f>+plantilla!$D$9</f>
        <v>0</v>
      </c>
      <c r="F4">
        <f>+plantilla!$D$10</f>
        <v>0</v>
      </c>
      <c r="G4">
        <f>+plantilla!$D$11</f>
        <v>0</v>
      </c>
      <c r="H4">
        <f>+plantilla!$D$12</f>
        <v>0</v>
      </c>
      <c r="I4">
        <f>+plantilla!$D$13</f>
        <v>0</v>
      </c>
      <c r="J4">
        <f>+plantilla!$D$14</f>
        <v>0</v>
      </c>
      <c r="K4">
        <f>+plantilla!$D$15</f>
        <v>0</v>
      </c>
      <c r="L4">
        <f>+plantilla!$D$16</f>
        <v>0</v>
      </c>
      <c r="M4">
        <f>+plantilla!$D$17</f>
        <v>0</v>
      </c>
      <c r="N4">
        <f>+plantilla!$D$18</f>
        <v>0</v>
      </c>
      <c r="O4">
        <f>+plantilla!$D$20</f>
        <v>0</v>
      </c>
      <c r="P4">
        <f>+plantilla!$D$21</f>
        <v>0</v>
      </c>
      <c r="Q4">
        <f>+plantilla!$D$23</f>
        <v>0</v>
      </c>
      <c r="R4">
        <f>+plantilla!$D$24</f>
        <v>0</v>
      </c>
      <c r="S4">
        <f>+plantilla!$D$25</f>
        <v>0</v>
      </c>
      <c r="T4">
        <f>+plantilla!$D$26</f>
        <v>0</v>
      </c>
      <c r="U4">
        <f>+plantilla!$D$27</f>
        <v>0</v>
      </c>
      <c r="V4">
        <f>+plantilla!$D$28</f>
        <v>0</v>
      </c>
      <c r="W4">
        <f>+plantilla!$D$29</f>
        <v>0</v>
      </c>
      <c r="X4">
        <f>+plantilla!$D$30</f>
        <v>0</v>
      </c>
      <c r="Y4">
        <f>+plantilla!$D$31</f>
        <v>0</v>
      </c>
      <c r="Z4">
        <f>+plantilla!$D$34</f>
        <v>0</v>
      </c>
      <c r="AA4">
        <f>+plantilla!$D$35</f>
        <v>0</v>
      </c>
      <c r="AB4" s="24"/>
      <c r="AC4">
        <f>plantilla!B46</f>
        <v>0</v>
      </c>
      <c r="AD4" t="str">
        <f>+plantilla!C46</f>
        <v/>
      </c>
      <c r="AF4">
        <f>+plantilla!D46</f>
        <v>0</v>
      </c>
      <c r="AG4">
        <f>+plantilla!E46</f>
        <v>0</v>
      </c>
      <c r="AH4">
        <f>+plantilla!F46</f>
        <v>0</v>
      </c>
      <c r="AI4" s="25" t="str">
        <f>+plantilla!G46</f>
        <v/>
      </c>
      <c r="AJ4" s="25" t="str">
        <f>+plantilla!H46</f>
        <v/>
      </c>
      <c r="AL4">
        <f>+AF4*AK4</f>
        <v>0</v>
      </c>
      <c r="AM4" s="31" t="str">
        <f>IFERROR(+AL4+AJ4,"0")</f>
        <v>0</v>
      </c>
    </row>
    <row r="5" spans="1:39" x14ac:dyDescent="0.2">
      <c r="A5">
        <f>+plantilla!$E$6</f>
        <v>0</v>
      </c>
      <c r="B5">
        <f>+plantilla!$D$6</f>
        <v>0</v>
      </c>
      <c r="C5" t="str">
        <f>+plantilla!$G$6</f>
        <v>KAELOFFITE</v>
      </c>
      <c r="D5" s="24">
        <f>+plantilla!$H$3</f>
        <v>0</v>
      </c>
      <c r="E5">
        <f>+plantilla!$D$9</f>
        <v>0</v>
      </c>
      <c r="F5">
        <f>+plantilla!$D$10</f>
        <v>0</v>
      </c>
      <c r="G5">
        <f>+plantilla!$D$11</f>
        <v>0</v>
      </c>
      <c r="H5">
        <f>+plantilla!$D$12</f>
        <v>0</v>
      </c>
      <c r="I5">
        <f>+plantilla!$D$13</f>
        <v>0</v>
      </c>
      <c r="J5">
        <f>+plantilla!$D$14</f>
        <v>0</v>
      </c>
      <c r="K5">
        <f>+plantilla!$D$15</f>
        <v>0</v>
      </c>
      <c r="L5">
        <f>+plantilla!$D$16</f>
        <v>0</v>
      </c>
      <c r="M5">
        <f>+plantilla!$D$17</f>
        <v>0</v>
      </c>
      <c r="N5">
        <f>+plantilla!$D$18</f>
        <v>0</v>
      </c>
      <c r="O5">
        <f>+plantilla!$D$20</f>
        <v>0</v>
      </c>
      <c r="P5">
        <f>+plantilla!$D$21</f>
        <v>0</v>
      </c>
      <c r="Q5">
        <f>+plantilla!$D$23</f>
        <v>0</v>
      </c>
      <c r="R5">
        <f>+plantilla!$D$24</f>
        <v>0</v>
      </c>
      <c r="S5">
        <f>+plantilla!$D$25</f>
        <v>0</v>
      </c>
      <c r="T5">
        <f>+plantilla!$D$26</f>
        <v>0</v>
      </c>
      <c r="U5">
        <f>+plantilla!$D$27</f>
        <v>0</v>
      </c>
      <c r="V5">
        <f>+plantilla!$D$28</f>
        <v>0</v>
      </c>
      <c r="W5">
        <f>+plantilla!$D$29</f>
        <v>0</v>
      </c>
      <c r="X5">
        <f>+plantilla!$D$30</f>
        <v>0</v>
      </c>
      <c r="Y5">
        <f>+plantilla!$D$31</f>
        <v>0</v>
      </c>
      <c r="Z5">
        <f>+plantilla!$D$34</f>
        <v>0</v>
      </c>
      <c r="AA5">
        <f>+plantilla!$D$35</f>
        <v>0</v>
      </c>
      <c r="AB5" s="24"/>
      <c r="AC5">
        <f>plantilla!B47</f>
        <v>0</v>
      </c>
      <c r="AD5" t="str">
        <f>+plantilla!C47</f>
        <v/>
      </c>
      <c r="AF5">
        <f>+plantilla!D47</f>
        <v>0</v>
      </c>
      <c r="AG5">
        <f>+plantilla!E47</f>
        <v>0</v>
      </c>
      <c r="AH5">
        <f>+plantilla!F47</f>
        <v>0</v>
      </c>
      <c r="AI5" s="25" t="str">
        <f>+plantilla!G47</f>
        <v/>
      </c>
      <c r="AJ5" s="25" t="str">
        <f>+plantilla!H47</f>
        <v/>
      </c>
      <c r="AL5">
        <f>+AF5*AK5</f>
        <v>0</v>
      </c>
      <c r="AM5" s="31" t="str">
        <f>IFERROR(+AL5+AJ5,"0")</f>
        <v>0</v>
      </c>
    </row>
  </sheetData>
  <phoneticPr fontId="14" type="noConversion"/>
  <pageMargins left="0.75" right="0.75" top="1" bottom="1" header="0" footer="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R391"/>
  <sheetViews>
    <sheetView topLeftCell="A140" zoomScale="82" zoomScaleNormal="82" workbookViewId="0">
      <selection activeCell="J143" sqref="J143"/>
    </sheetView>
  </sheetViews>
  <sheetFormatPr baseColWidth="10" defaultColWidth="11.42578125" defaultRowHeight="12.75" x14ac:dyDescent="0.2"/>
  <cols>
    <col min="1" max="1" width="7.7109375" customWidth="1"/>
    <col min="2" max="2" width="25.140625" customWidth="1"/>
    <col min="3" max="3" width="72.140625" customWidth="1"/>
    <col min="4" max="4" width="23" customWidth="1"/>
    <col min="5" max="5" width="16" customWidth="1"/>
    <col min="6" max="6" width="17.28515625" customWidth="1"/>
    <col min="7" max="7" width="20.42578125" customWidth="1"/>
    <col min="9" max="9" width="73" customWidth="1"/>
    <col min="10" max="10" width="57.7109375" customWidth="1"/>
    <col min="11" max="11" width="13.5703125" customWidth="1"/>
    <col min="12" max="12" width="14.28515625" customWidth="1"/>
    <col min="13" max="13" width="16.28515625" customWidth="1"/>
  </cols>
  <sheetData>
    <row r="1" spans="1:18" x14ac:dyDescent="0.2">
      <c r="A1" s="57" t="s">
        <v>987</v>
      </c>
      <c r="B1" s="57" t="s">
        <v>72</v>
      </c>
      <c r="C1" s="57" t="s">
        <v>37</v>
      </c>
      <c r="D1" s="57" t="s">
        <v>39</v>
      </c>
      <c r="E1" s="57" t="s">
        <v>40</v>
      </c>
      <c r="F1" s="57" t="s">
        <v>77</v>
      </c>
      <c r="G1" s="57" t="s">
        <v>76</v>
      </c>
      <c r="H1" s="57" t="s">
        <v>82</v>
      </c>
      <c r="I1" s="57" t="s">
        <v>462</v>
      </c>
      <c r="J1" s="30" t="s">
        <v>121</v>
      </c>
      <c r="R1" s="30"/>
    </row>
    <row r="2" spans="1:18" ht="38.25" x14ac:dyDescent="0.25">
      <c r="A2" s="148"/>
      <c r="B2" s="63">
        <v>601101055</v>
      </c>
      <c r="C2" s="64" t="s">
        <v>893</v>
      </c>
      <c r="D2" s="65"/>
      <c r="E2" s="62" t="s">
        <v>80</v>
      </c>
      <c r="F2" s="66">
        <v>124.32</v>
      </c>
      <c r="G2" s="66">
        <v>130.24</v>
      </c>
      <c r="H2" s="63" t="s">
        <v>130</v>
      </c>
      <c r="I2" s="63" t="s">
        <v>463</v>
      </c>
      <c r="J2" s="62" t="s">
        <v>658</v>
      </c>
    </row>
    <row r="3" spans="1:18" ht="72.75" customHeight="1" x14ac:dyDescent="0.25">
      <c r="A3" s="148"/>
      <c r="B3" s="63">
        <v>601102055</v>
      </c>
      <c r="C3" s="64" t="s">
        <v>894</v>
      </c>
      <c r="D3" s="65"/>
      <c r="E3" s="62" t="s">
        <v>80</v>
      </c>
      <c r="F3" s="66">
        <v>120.24</v>
      </c>
      <c r="G3" s="66">
        <v>125.97</v>
      </c>
      <c r="H3" s="63" t="s">
        <v>130</v>
      </c>
      <c r="I3" s="63" t="s">
        <v>463</v>
      </c>
      <c r="J3" s="62" t="s">
        <v>659</v>
      </c>
    </row>
    <row r="4" spans="1:18" ht="38.25" x14ac:dyDescent="0.25">
      <c r="A4" s="148"/>
      <c r="B4" s="63">
        <v>601103055</v>
      </c>
      <c r="C4" s="64" t="s">
        <v>895</v>
      </c>
      <c r="D4" s="65"/>
      <c r="E4" s="62" t="s">
        <v>80</v>
      </c>
      <c r="F4" s="66">
        <v>116.13</v>
      </c>
      <c r="G4" s="66">
        <v>121.66</v>
      </c>
      <c r="H4" s="63" t="s">
        <v>130</v>
      </c>
      <c r="I4" s="63" t="s">
        <v>463</v>
      </c>
      <c r="J4" s="62" t="s">
        <v>660</v>
      </c>
    </row>
    <row r="5" spans="1:18" ht="38.25" x14ac:dyDescent="0.25">
      <c r="A5" s="148"/>
      <c r="B5" s="63">
        <v>601104055</v>
      </c>
      <c r="C5" s="64" t="s">
        <v>124</v>
      </c>
      <c r="D5" s="65"/>
      <c r="E5" s="62" t="s">
        <v>80</v>
      </c>
      <c r="F5" s="66">
        <v>109.1</v>
      </c>
      <c r="G5" s="66">
        <v>114.29</v>
      </c>
      <c r="H5" s="63" t="s">
        <v>130</v>
      </c>
      <c r="I5" s="63" t="s">
        <v>463</v>
      </c>
      <c r="J5" s="62" t="s">
        <v>661</v>
      </c>
    </row>
    <row r="6" spans="1:18" ht="38.25" x14ac:dyDescent="0.25">
      <c r="A6" s="148"/>
      <c r="B6" s="63">
        <v>601101081</v>
      </c>
      <c r="C6" s="64" t="s">
        <v>893</v>
      </c>
      <c r="D6" s="65"/>
      <c r="E6" s="62" t="s">
        <v>81</v>
      </c>
      <c r="F6" s="66">
        <v>124.32</v>
      </c>
      <c r="G6" s="66">
        <v>130.24</v>
      </c>
      <c r="H6" s="63" t="s">
        <v>130</v>
      </c>
      <c r="I6" s="63" t="s">
        <v>463</v>
      </c>
      <c r="J6" s="62" t="s">
        <v>662</v>
      </c>
    </row>
    <row r="7" spans="1:18" ht="38.25" x14ac:dyDescent="0.25">
      <c r="A7" s="148"/>
      <c r="B7" s="63">
        <v>601102081</v>
      </c>
      <c r="C7" s="64" t="s">
        <v>122</v>
      </c>
      <c r="D7" s="65"/>
      <c r="E7" s="62" t="s">
        <v>81</v>
      </c>
      <c r="F7" s="66">
        <v>120.24</v>
      </c>
      <c r="G7" s="66">
        <v>125.97</v>
      </c>
      <c r="H7" s="63" t="s">
        <v>130</v>
      </c>
      <c r="I7" s="63" t="s">
        <v>463</v>
      </c>
      <c r="J7" s="62" t="s">
        <v>663</v>
      </c>
    </row>
    <row r="8" spans="1:18" ht="41.25" customHeight="1" x14ac:dyDescent="0.25">
      <c r="A8" s="148"/>
      <c r="B8" s="63">
        <v>601103081</v>
      </c>
      <c r="C8" s="64" t="s">
        <v>123</v>
      </c>
      <c r="D8" s="65"/>
      <c r="E8" s="62" t="s">
        <v>81</v>
      </c>
      <c r="F8" s="66">
        <v>116.13</v>
      </c>
      <c r="G8" s="66">
        <v>121.66</v>
      </c>
      <c r="H8" s="63" t="s">
        <v>130</v>
      </c>
      <c r="I8" s="63" t="s">
        <v>463</v>
      </c>
      <c r="J8" s="62" t="s">
        <v>664</v>
      </c>
    </row>
    <row r="9" spans="1:18" ht="38.25" x14ac:dyDescent="0.25">
      <c r="A9" s="148"/>
      <c r="B9" s="63">
        <v>601104081</v>
      </c>
      <c r="C9" s="64" t="s">
        <v>124</v>
      </c>
      <c r="D9" s="65"/>
      <c r="E9" s="62" t="s">
        <v>81</v>
      </c>
      <c r="F9" s="66">
        <v>109.1</v>
      </c>
      <c r="G9" s="66">
        <v>114.29</v>
      </c>
      <c r="H9" s="63" t="s">
        <v>130</v>
      </c>
      <c r="I9" s="63" t="s">
        <v>463</v>
      </c>
      <c r="J9" s="62" t="s">
        <v>665</v>
      </c>
    </row>
    <row r="10" spans="1:18" ht="94.5" customHeight="1" x14ac:dyDescent="0.25">
      <c r="A10" s="148"/>
      <c r="B10" s="63">
        <v>381301065</v>
      </c>
      <c r="C10" s="64" t="s">
        <v>125</v>
      </c>
      <c r="D10" s="65"/>
      <c r="E10" s="62" t="s">
        <v>83</v>
      </c>
      <c r="F10" s="66">
        <v>187.01</v>
      </c>
      <c r="G10" s="66">
        <v>195.91</v>
      </c>
      <c r="H10" s="63" t="s">
        <v>131</v>
      </c>
      <c r="I10" s="63" t="s">
        <v>463</v>
      </c>
      <c r="J10" s="62" t="s">
        <v>666</v>
      </c>
    </row>
    <row r="11" spans="1:18" ht="89.25" customHeight="1" x14ac:dyDescent="0.25">
      <c r="A11" s="148"/>
      <c r="B11" s="63">
        <v>381302065</v>
      </c>
      <c r="C11" s="64" t="s">
        <v>126</v>
      </c>
      <c r="D11" s="65"/>
      <c r="E11" s="62" t="s">
        <v>83</v>
      </c>
      <c r="F11" s="66">
        <v>182.02</v>
      </c>
      <c r="G11" s="66">
        <v>190.69</v>
      </c>
      <c r="H11" s="63" t="s">
        <v>131</v>
      </c>
      <c r="I11" s="63" t="s">
        <v>463</v>
      </c>
      <c r="J11" s="62" t="s">
        <v>667</v>
      </c>
    </row>
    <row r="12" spans="1:18" ht="90.75" customHeight="1" x14ac:dyDescent="0.25">
      <c r="A12" s="148"/>
      <c r="B12" s="63">
        <v>381303065</v>
      </c>
      <c r="C12" s="64" t="s">
        <v>127</v>
      </c>
      <c r="D12" s="65"/>
      <c r="E12" s="62" t="s">
        <v>83</v>
      </c>
      <c r="F12" s="66">
        <v>174.49</v>
      </c>
      <c r="G12" s="66">
        <v>182.8</v>
      </c>
      <c r="H12" s="63" t="s">
        <v>131</v>
      </c>
      <c r="I12" s="63" t="s">
        <v>463</v>
      </c>
      <c r="J12" s="62" t="s">
        <v>668</v>
      </c>
    </row>
    <row r="13" spans="1:18" ht="90.75" customHeight="1" x14ac:dyDescent="0.25">
      <c r="A13" s="148"/>
      <c r="B13" s="63">
        <v>381304065</v>
      </c>
      <c r="C13" s="64" t="s">
        <v>128</v>
      </c>
      <c r="D13" s="65"/>
      <c r="E13" s="62" t="s">
        <v>83</v>
      </c>
      <c r="F13" s="66">
        <v>166.27</v>
      </c>
      <c r="G13" s="66">
        <v>174.19</v>
      </c>
      <c r="H13" s="63" t="s">
        <v>131</v>
      </c>
      <c r="I13" s="63" t="s">
        <v>463</v>
      </c>
      <c r="J13" s="62" t="s">
        <v>669</v>
      </c>
    </row>
    <row r="14" spans="1:18" ht="90.75" customHeight="1" x14ac:dyDescent="0.25">
      <c r="A14" s="148"/>
      <c r="B14" s="63">
        <v>381504065</v>
      </c>
      <c r="C14" s="64" t="s">
        <v>129</v>
      </c>
      <c r="D14" s="65"/>
      <c r="E14" s="62" t="s">
        <v>83</v>
      </c>
      <c r="F14" s="66">
        <v>159.24</v>
      </c>
      <c r="G14" s="66">
        <v>166.82</v>
      </c>
      <c r="H14" s="63" t="s">
        <v>131</v>
      </c>
      <c r="I14" s="63" t="s">
        <v>463</v>
      </c>
      <c r="J14" s="62" t="s">
        <v>670</v>
      </c>
    </row>
    <row r="15" spans="1:18" ht="90.75" customHeight="1" x14ac:dyDescent="0.25">
      <c r="A15" s="148"/>
      <c r="B15" s="63">
        <v>381301060</v>
      </c>
      <c r="C15" s="64" t="s">
        <v>125</v>
      </c>
      <c r="D15" s="65"/>
      <c r="E15" s="62" t="s">
        <v>84</v>
      </c>
      <c r="F15" s="66">
        <v>187.01</v>
      </c>
      <c r="G15" s="66">
        <v>195.91</v>
      </c>
      <c r="H15" s="63" t="s">
        <v>131</v>
      </c>
      <c r="I15" s="63" t="s">
        <v>463</v>
      </c>
      <c r="J15" s="62" t="s">
        <v>671</v>
      </c>
    </row>
    <row r="16" spans="1:18" ht="90.75" customHeight="1" x14ac:dyDescent="0.25">
      <c r="A16" s="148"/>
      <c r="B16" s="63">
        <v>381302060</v>
      </c>
      <c r="C16" s="64" t="s">
        <v>126</v>
      </c>
      <c r="D16" s="65"/>
      <c r="E16" s="62" t="s">
        <v>84</v>
      </c>
      <c r="F16" s="66">
        <v>179.66</v>
      </c>
      <c r="G16" s="66">
        <v>188.21</v>
      </c>
      <c r="H16" s="63" t="s">
        <v>131</v>
      </c>
      <c r="I16" s="63" t="s">
        <v>463</v>
      </c>
      <c r="J16" s="62" t="s">
        <v>672</v>
      </c>
    </row>
    <row r="17" spans="1:10" ht="90.75" customHeight="1" x14ac:dyDescent="0.25">
      <c r="A17" s="148"/>
      <c r="B17" s="63">
        <v>381303060</v>
      </c>
      <c r="C17" s="64" t="s">
        <v>127</v>
      </c>
      <c r="D17" s="65"/>
      <c r="E17" s="62" t="s">
        <v>84</v>
      </c>
      <c r="F17" s="66">
        <v>172.81</v>
      </c>
      <c r="G17" s="66">
        <v>181.04</v>
      </c>
      <c r="H17" s="63" t="s">
        <v>131</v>
      </c>
      <c r="I17" s="63" t="s">
        <v>463</v>
      </c>
      <c r="J17" s="62" t="s">
        <v>673</v>
      </c>
    </row>
    <row r="18" spans="1:10" ht="90.75" customHeight="1" x14ac:dyDescent="0.25">
      <c r="A18" s="148"/>
      <c r="B18" s="63">
        <v>381304060</v>
      </c>
      <c r="C18" s="64" t="s">
        <v>128</v>
      </c>
      <c r="D18" s="65"/>
      <c r="E18" s="62" t="s">
        <v>84</v>
      </c>
      <c r="F18" s="66">
        <v>165.85</v>
      </c>
      <c r="G18" s="66">
        <v>173.75</v>
      </c>
      <c r="H18" s="63" t="s">
        <v>131</v>
      </c>
      <c r="I18" s="63" t="s">
        <v>463</v>
      </c>
      <c r="J18" s="62" t="s">
        <v>674</v>
      </c>
    </row>
    <row r="19" spans="1:10" ht="90.75" customHeight="1" x14ac:dyDescent="0.25">
      <c r="A19" s="148"/>
      <c r="B19" s="63">
        <v>381504060</v>
      </c>
      <c r="C19" s="64" t="s">
        <v>129</v>
      </c>
      <c r="D19" s="65"/>
      <c r="E19" s="62" t="s">
        <v>84</v>
      </c>
      <c r="F19" s="66">
        <v>159.24</v>
      </c>
      <c r="G19" s="66">
        <v>166.82</v>
      </c>
      <c r="H19" s="63" t="s">
        <v>131</v>
      </c>
      <c r="I19" s="63" t="s">
        <v>463</v>
      </c>
      <c r="J19" s="62" t="s">
        <v>675</v>
      </c>
    </row>
    <row r="20" spans="1:10" ht="90.75" customHeight="1" x14ac:dyDescent="0.25">
      <c r="A20" s="148"/>
      <c r="B20" s="63">
        <v>719166055</v>
      </c>
      <c r="C20" s="64" t="s">
        <v>132</v>
      </c>
      <c r="D20" s="65" t="s">
        <v>915</v>
      </c>
      <c r="E20" s="62" t="s">
        <v>83</v>
      </c>
      <c r="F20" s="66">
        <v>191.75</v>
      </c>
      <c r="G20" s="66">
        <v>200.88</v>
      </c>
      <c r="H20" s="63" t="s">
        <v>133</v>
      </c>
      <c r="I20" s="63" t="s">
        <v>463</v>
      </c>
      <c r="J20" s="62" t="s">
        <v>676</v>
      </c>
    </row>
    <row r="21" spans="1:10" ht="90.75" customHeight="1" x14ac:dyDescent="0.25">
      <c r="A21" s="148"/>
      <c r="B21" s="63">
        <v>719166053</v>
      </c>
      <c r="C21" s="64" t="s">
        <v>134</v>
      </c>
      <c r="D21" s="65" t="s">
        <v>915</v>
      </c>
      <c r="E21" s="62" t="s">
        <v>84</v>
      </c>
      <c r="F21" s="66">
        <v>191.75</v>
      </c>
      <c r="G21" s="66">
        <v>200.88</v>
      </c>
      <c r="H21" s="63" t="s">
        <v>133</v>
      </c>
      <c r="I21" s="63" t="s">
        <v>463</v>
      </c>
      <c r="J21" s="62" t="s">
        <v>677</v>
      </c>
    </row>
    <row r="22" spans="1:10" ht="90.75" customHeight="1" x14ac:dyDescent="0.25">
      <c r="A22" s="148"/>
      <c r="B22" s="63">
        <v>404132065</v>
      </c>
      <c r="C22" s="64" t="s">
        <v>135</v>
      </c>
      <c r="D22" s="65" t="s">
        <v>916</v>
      </c>
      <c r="E22" s="62" t="s">
        <v>83</v>
      </c>
      <c r="F22" s="66">
        <v>209.79</v>
      </c>
      <c r="G22" s="66">
        <v>219.78</v>
      </c>
      <c r="H22" s="63" t="s">
        <v>133</v>
      </c>
      <c r="I22" s="63" t="s">
        <v>463</v>
      </c>
      <c r="J22" s="62" t="s">
        <v>678</v>
      </c>
    </row>
    <row r="23" spans="1:10" ht="90.75" customHeight="1" x14ac:dyDescent="0.25">
      <c r="A23" s="148"/>
      <c r="B23" s="63">
        <v>404132060</v>
      </c>
      <c r="C23" s="64" t="s">
        <v>136</v>
      </c>
      <c r="D23" s="65" t="s">
        <v>916</v>
      </c>
      <c r="E23" s="62" t="s">
        <v>84</v>
      </c>
      <c r="F23" s="66">
        <v>209.79</v>
      </c>
      <c r="G23" s="66">
        <v>219.78</v>
      </c>
      <c r="H23" s="63" t="s">
        <v>133</v>
      </c>
      <c r="I23" s="63" t="s">
        <v>463</v>
      </c>
      <c r="J23" s="62" t="s">
        <v>679</v>
      </c>
    </row>
    <row r="24" spans="1:10" ht="90.75" customHeight="1" x14ac:dyDescent="0.25">
      <c r="A24" s="148"/>
      <c r="B24" s="63">
        <v>384026065</v>
      </c>
      <c r="C24" s="64" t="s">
        <v>137</v>
      </c>
      <c r="D24" s="65" t="s">
        <v>920</v>
      </c>
      <c r="E24" s="62" t="s">
        <v>83</v>
      </c>
      <c r="F24" s="66">
        <v>268.99</v>
      </c>
      <c r="G24" s="66">
        <v>281.8</v>
      </c>
      <c r="H24" s="63" t="s">
        <v>133</v>
      </c>
      <c r="I24" s="63" t="s">
        <v>463</v>
      </c>
      <c r="J24" s="62" t="s">
        <v>680</v>
      </c>
    </row>
    <row r="25" spans="1:10" ht="90.75" customHeight="1" x14ac:dyDescent="0.25">
      <c r="A25" s="148"/>
      <c r="B25" s="63">
        <v>384026060</v>
      </c>
      <c r="C25" s="64" t="s">
        <v>137</v>
      </c>
      <c r="D25" s="65" t="s">
        <v>920</v>
      </c>
      <c r="E25" s="62" t="s">
        <v>84</v>
      </c>
      <c r="F25" s="66">
        <v>268.99</v>
      </c>
      <c r="G25" s="66">
        <v>281.8</v>
      </c>
      <c r="H25" s="63" t="s">
        <v>133</v>
      </c>
      <c r="I25" s="63" t="s">
        <v>463</v>
      </c>
      <c r="J25" s="62" t="s">
        <v>680</v>
      </c>
    </row>
    <row r="26" spans="1:10" ht="46.5" customHeight="1" x14ac:dyDescent="0.25">
      <c r="A26" s="148"/>
      <c r="B26" s="63">
        <v>551008070</v>
      </c>
      <c r="C26" s="64" t="s">
        <v>138</v>
      </c>
      <c r="D26" s="65"/>
      <c r="E26" s="62" t="s">
        <v>83</v>
      </c>
      <c r="F26" s="66">
        <v>255.71</v>
      </c>
      <c r="G26" s="66">
        <v>267.88</v>
      </c>
      <c r="H26" s="63" t="s">
        <v>133</v>
      </c>
      <c r="I26" s="63" t="s">
        <v>463</v>
      </c>
      <c r="J26" s="62" t="s">
        <v>143</v>
      </c>
    </row>
    <row r="27" spans="1:10" ht="50.25" customHeight="1" x14ac:dyDescent="0.25">
      <c r="A27" s="148"/>
      <c r="B27" s="63">
        <v>551005069</v>
      </c>
      <c r="C27" s="64" t="s">
        <v>139</v>
      </c>
      <c r="D27" s="65"/>
      <c r="E27" s="62" t="s">
        <v>140</v>
      </c>
      <c r="F27" s="66">
        <v>255.71</v>
      </c>
      <c r="G27" s="66">
        <v>267.88</v>
      </c>
      <c r="H27" s="63" t="s">
        <v>133</v>
      </c>
      <c r="I27" s="63" t="s">
        <v>463</v>
      </c>
      <c r="J27" s="62" t="s">
        <v>141</v>
      </c>
    </row>
    <row r="28" spans="1:10" ht="45.75" customHeight="1" x14ac:dyDescent="0.25">
      <c r="A28" s="148"/>
      <c r="B28" s="63">
        <v>551005070</v>
      </c>
      <c r="C28" s="64" t="s">
        <v>142</v>
      </c>
      <c r="D28" s="65"/>
      <c r="E28" s="62" t="s">
        <v>83</v>
      </c>
      <c r="F28" s="66">
        <v>255.71</v>
      </c>
      <c r="G28" s="66">
        <v>267.88</v>
      </c>
      <c r="H28" s="63" t="s">
        <v>133</v>
      </c>
      <c r="I28" s="63" t="s">
        <v>463</v>
      </c>
      <c r="J28" s="62" t="s">
        <v>143</v>
      </c>
    </row>
    <row r="29" spans="1:10" ht="45.75" customHeight="1" x14ac:dyDescent="0.25">
      <c r="A29" s="148"/>
      <c r="B29" s="63">
        <v>601251065</v>
      </c>
      <c r="C29" s="64" t="s">
        <v>144</v>
      </c>
      <c r="D29" s="65"/>
      <c r="E29" s="62" t="s">
        <v>80</v>
      </c>
      <c r="F29" s="66">
        <v>76.180000000000007</v>
      </c>
      <c r="G29" s="66">
        <v>79.794000000000011</v>
      </c>
      <c r="H29" s="63" t="s">
        <v>145</v>
      </c>
      <c r="I29" s="63" t="s">
        <v>463</v>
      </c>
      <c r="J29" s="62" t="s">
        <v>681</v>
      </c>
    </row>
    <row r="30" spans="1:10" ht="45.75" customHeight="1" x14ac:dyDescent="0.25">
      <c r="A30" s="148"/>
      <c r="B30" s="63">
        <v>601251096</v>
      </c>
      <c r="C30" s="64" t="s">
        <v>144</v>
      </c>
      <c r="D30" s="65"/>
      <c r="E30" s="62" t="s">
        <v>81</v>
      </c>
      <c r="F30" s="66">
        <v>76.180000000000007</v>
      </c>
      <c r="G30" s="66">
        <v>79.794000000000011</v>
      </c>
      <c r="H30" s="63" t="s">
        <v>145</v>
      </c>
      <c r="I30" s="63" t="s">
        <v>463</v>
      </c>
      <c r="J30" s="62" t="s">
        <v>682</v>
      </c>
    </row>
    <row r="31" spans="1:10" ht="63.75" customHeight="1" x14ac:dyDescent="0.25">
      <c r="A31" s="148"/>
      <c r="B31" s="63">
        <v>381328065</v>
      </c>
      <c r="C31" s="64" t="s">
        <v>146</v>
      </c>
      <c r="D31" s="65"/>
      <c r="E31" s="62" t="s">
        <v>83</v>
      </c>
      <c r="F31" s="66">
        <v>110.67</v>
      </c>
      <c r="G31" s="66">
        <v>115.94</v>
      </c>
      <c r="H31" s="63" t="s">
        <v>147</v>
      </c>
      <c r="I31" s="63" t="s">
        <v>463</v>
      </c>
      <c r="J31" s="62" t="s">
        <v>683</v>
      </c>
    </row>
    <row r="32" spans="1:10" ht="66" customHeight="1" x14ac:dyDescent="0.25">
      <c r="A32" s="148"/>
      <c r="B32" s="63">
        <v>381328060</v>
      </c>
      <c r="C32" s="64" t="s">
        <v>146</v>
      </c>
      <c r="D32" s="65"/>
      <c r="E32" s="62" t="s">
        <v>84</v>
      </c>
      <c r="F32" s="66">
        <v>110.67</v>
      </c>
      <c r="G32" s="66">
        <v>115.94</v>
      </c>
      <c r="H32" s="63" t="s">
        <v>147</v>
      </c>
      <c r="I32" s="63" t="s">
        <v>463</v>
      </c>
      <c r="J32" s="62" t="s">
        <v>684</v>
      </c>
    </row>
    <row r="33" spans="1:10" ht="66" customHeight="1" x14ac:dyDescent="0.25">
      <c r="A33" s="148"/>
      <c r="B33" s="63">
        <v>1233011055</v>
      </c>
      <c r="C33" s="64" t="s">
        <v>148</v>
      </c>
      <c r="D33" s="119" t="s">
        <v>921</v>
      </c>
      <c r="E33" s="62" t="s">
        <v>80</v>
      </c>
      <c r="F33" s="66">
        <v>80.760000000000005</v>
      </c>
      <c r="G33" s="66">
        <v>84.6</v>
      </c>
      <c r="H33" s="63" t="s">
        <v>149</v>
      </c>
      <c r="I33" s="63" t="s">
        <v>463</v>
      </c>
      <c r="J33" s="62" t="s">
        <v>685</v>
      </c>
    </row>
    <row r="34" spans="1:10" ht="66" customHeight="1" x14ac:dyDescent="0.25">
      <c r="A34" s="148"/>
      <c r="B34" s="63">
        <v>1233010055</v>
      </c>
      <c r="C34" s="64" t="s">
        <v>150</v>
      </c>
      <c r="D34" s="119" t="s">
        <v>922</v>
      </c>
      <c r="E34" s="62" t="s">
        <v>80</v>
      </c>
      <c r="F34" s="66">
        <v>85.58</v>
      </c>
      <c r="G34" s="66">
        <v>90.1</v>
      </c>
      <c r="H34" s="63" t="s">
        <v>149</v>
      </c>
      <c r="I34" s="63" t="s">
        <v>463</v>
      </c>
      <c r="J34" s="62" t="s">
        <v>686</v>
      </c>
    </row>
    <row r="35" spans="1:10" ht="66" customHeight="1" x14ac:dyDescent="0.25">
      <c r="A35" s="148"/>
      <c r="B35" s="63">
        <v>1233008055</v>
      </c>
      <c r="C35" s="64" t="s">
        <v>151</v>
      </c>
      <c r="D35" s="119" t="s">
        <v>923</v>
      </c>
      <c r="E35" s="62" t="s">
        <v>80</v>
      </c>
      <c r="F35" s="66">
        <v>91.26</v>
      </c>
      <c r="G35" s="66">
        <v>95.6</v>
      </c>
      <c r="H35" s="63" t="s">
        <v>149</v>
      </c>
      <c r="I35" s="63" t="s">
        <v>463</v>
      </c>
      <c r="J35" s="62" t="s">
        <v>687</v>
      </c>
    </row>
    <row r="36" spans="1:10" ht="66" customHeight="1" x14ac:dyDescent="0.25">
      <c r="A36" s="148"/>
      <c r="B36" s="63" t="s">
        <v>154</v>
      </c>
      <c r="C36" s="64" t="s">
        <v>152</v>
      </c>
      <c r="D36" s="119" t="s">
        <v>924</v>
      </c>
      <c r="E36" s="62" t="s">
        <v>80</v>
      </c>
      <c r="F36" s="66">
        <v>112.67</v>
      </c>
      <c r="G36" s="66">
        <v>117.81</v>
      </c>
      <c r="H36" s="63" t="s">
        <v>149</v>
      </c>
      <c r="I36" s="63" t="s">
        <v>463</v>
      </c>
      <c r="J36" s="62" t="s">
        <v>688</v>
      </c>
    </row>
    <row r="37" spans="1:10" ht="66" customHeight="1" x14ac:dyDescent="0.25">
      <c r="A37" s="148"/>
      <c r="B37" s="63" t="s">
        <v>155</v>
      </c>
      <c r="C37" s="64" t="s">
        <v>153</v>
      </c>
      <c r="D37" s="119" t="s">
        <v>925</v>
      </c>
      <c r="E37" s="62" t="s">
        <v>80</v>
      </c>
      <c r="F37" s="66">
        <v>118.55</v>
      </c>
      <c r="G37" s="66">
        <v>124.9</v>
      </c>
      <c r="H37" s="63" t="s">
        <v>149</v>
      </c>
      <c r="I37" s="63" t="s">
        <v>463</v>
      </c>
      <c r="J37" s="62" t="s">
        <v>689</v>
      </c>
    </row>
    <row r="38" spans="1:10" ht="66" customHeight="1" x14ac:dyDescent="0.25">
      <c r="A38" s="148"/>
      <c r="B38" s="63">
        <v>1233011053</v>
      </c>
      <c r="C38" s="64" t="s">
        <v>148</v>
      </c>
      <c r="D38" s="119" t="s">
        <v>921</v>
      </c>
      <c r="E38" s="62" t="s">
        <v>81</v>
      </c>
      <c r="F38" s="66">
        <v>80.760000000000005</v>
      </c>
      <c r="G38" s="66">
        <v>84.6</v>
      </c>
      <c r="H38" s="63" t="s">
        <v>149</v>
      </c>
      <c r="I38" s="63" t="s">
        <v>463</v>
      </c>
      <c r="J38" s="62" t="s">
        <v>690</v>
      </c>
    </row>
    <row r="39" spans="1:10" ht="66" customHeight="1" x14ac:dyDescent="0.25">
      <c r="A39" s="148"/>
      <c r="B39" s="63">
        <v>1233010053</v>
      </c>
      <c r="C39" s="64" t="s">
        <v>150</v>
      </c>
      <c r="D39" s="119" t="s">
        <v>922</v>
      </c>
      <c r="E39" s="62" t="s">
        <v>81</v>
      </c>
      <c r="F39" s="66">
        <v>85.58</v>
      </c>
      <c r="G39" s="66">
        <v>90.1</v>
      </c>
      <c r="H39" s="63" t="s">
        <v>149</v>
      </c>
      <c r="I39" s="63" t="s">
        <v>463</v>
      </c>
      <c r="J39" s="62" t="s">
        <v>691</v>
      </c>
    </row>
    <row r="40" spans="1:10" ht="66" customHeight="1" x14ac:dyDescent="0.25">
      <c r="A40" s="148"/>
      <c r="B40" s="63">
        <v>1233008053</v>
      </c>
      <c r="C40" s="64" t="s">
        <v>151</v>
      </c>
      <c r="D40" s="119" t="s">
        <v>923</v>
      </c>
      <c r="E40" s="62" t="s">
        <v>81</v>
      </c>
      <c r="F40" s="66">
        <v>91.26</v>
      </c>
      <c r="G40" s="66">
        <v>95.6</v>
      </c>
      <c r="H40" s="63" t="s">
        <v>149</v>
      </c>
      <c r="I40" s="63" t="s">
        <v>463</v>
      </c>
      <c r="J40" s="62" t="s">
        <v>692</v>
      </c>
    </row>
    <row r="41" spans="1:10" ht="66" customHeight="1" x14ac:dyDescent="0.25">
      <c r="A41" s="148"/>
      <c r="B41" s="63" t="s">
        <v>156</v>
      </c>
      <c r="C41" s="64" t="s">
        <v>152</v>
      </c>
      <c r="D41" s="119" t="s">
        <v>924</v>
      </c>
      <c r="E41" s="62" t="s">
        <v>81</v>
      </c>
      <c r="F41" s="66">
        <v>112.67</v>
      </c>
      <c r="G41" s="66">
        <v>117.81</v>
      </c>
      <c r="H41" s="63" t="s">
        <v>149</v>
      </c>
      <c r="I41" s="63" t="s">
        <v>463</v>
      </c>
      <c r="J41" s="62" t="s">
        <v>693</v>
      </c>
    </row>
    <row r="42" spans="1:10" ht="66" customHeight="1" x14ac:dyDescent="0.25">
      <c r="A42" s="148"/>
      <c r="B42" s="63" t="s">
        <v>157</v>
      </c>
      <c r="C42" s="64" t="s">
        <v>153</v>
      </c>
      <c r="D42" s="119" t="s">
        <v>925</v>
      </c>
      <c r="E42" s="62" t="s">
        <v>81</v>
      </c>
      <c r="F42" s="66">
        <v>118.55</v>
      </c>
      <c r="G42" s="66">
        <v>124.9</v>
      </c>
      <c r="H42" s="63" t="s">
        <v>149</v>
      </c>
      <c r="I42" s="63" t="s">
        <v>463</v>
      </c>
      <c r="J42" s="62" t="s">
        <v>694</v>
      </c>
    </row>
    <row r="43" spans="1:10" ht="66" customHeight="1" x14ac:dyDescent="0.25">
      <c r="A43" s="148"/>
      <c r="B43" s="63">
        <v>48014055</v>
      </c>
      <c r="C43" s="64" t="s">
        <v>158</v>
      </c>
      <c r="D43" s="65" t="s">
        <v>926</v>
      </c>
      <c r="E43" s="62" t="s">
        <v>83</v>
      </c>
      <c r="F43" s="66">
        <v>106.39</v>
      </c>
      <c r="G43" s="66">
        <v>111.45</v>
      </c>
      <c r="H43" s="63" t="s">
        <v>159</v>
      </c>
      <c r="I43" s="63" t="s">
        <v>463</v>
      </c>
      <c r="J43" s="62" t="s">
        <v>695</v>
      </c>
    </row>
    <row r="44" spans="1:10" ht="66" customHeight="1" x14ac:dyDescent="0.25">
      <c r="A44" s="148"/>
      <c r="B44" s="63">
        <v>48013055</v>
      </c>
      <c r="C44" s="64" t="s">
        <v>162</v>
      </c>
      <c r="D44" s="65" t="s">
        <v>927</v>
      </c>
      <c r="E44" s="62" t="s">
        <v>83</v>
      </c>
      <c r="F44" s="66">
        <v>115.35</v>
      </c>
      <c r="G44" s="66">
        <v>120.85</v>
      </c>
      <c r="H44" s="63" t="s">
        <v>159</v>
      </c>
      <c r="I44" s="63" t="s">
        <v>463</v>
      </c>
      <c r="J44" s="62" t="s">
        <v>698</v>
      </c>
    </row>
    <row r="45" spans="1:10" ht="66" customHeight="1" x14ac:dyDescent="0.25">
      <c r="A45" s="148"/>
      <c r="B45" s="63">
        <v>48012055</v>
      </c>
      <c r="C45" s="64" t="s">
        <v>160</v>
      </c>
      <c r="D45" s="65" t="s">
        <v>928</v>
      </c>
      <c r="E45" s="62" t="s">
        <v>83</v>
      </c>
      <c r="F45" s="66">
        <v>125.85</v>
      </c>
      <c r="G45" s="66">
        <v>131.85</v>
      </c>
      <c r="H45" s="63" t="s">
        <v>159</v>
      </c>
      <c r="I45" s="63" t="s">
        <v>463</v>
      </c>
      <c r="J45" s="62" t="s">
        <v>696</v>
      </c>
    </row>
    <row r="46" spans="1:10" ht="66" customHeight="1" x14ac:dyDescent="0.25">
      <c r="A46" s="148"/>
      <c r="B46" s="63">
        <v>48011055</v>
      </c>
      <c r="C46" s="64" t="s">
        <v>161</v>
      </c>
      <c r="D46" s="65" t="s">
        <v>929</v>
      </c>
      <c r="E46" s="62" t="s">
        <v>83</v>
      </c>
      <c r="F46" s="66">
        <v>135.55000000000001</v>
      </c>
      <c r="G46" s="66">
        <v>142.01</v>
      </c>
      <c r="H46" s="63" t="s">
        <v>159</v>
      </c>
      <c r="I46" s="63" t="s">
        <v>463</v>
      </c>
      <c r="J46" s="62" t="s">
        <v>697</v>
      </c>
    </row>
    <row r="47" spans="1:10" ht="66" customHeight="1" x14ac:dyDescent="0.25">
      <c r="A47" s="148"/>
      <c r="B47" s="63">
        <v>48014053</v>
      </c>
      <c r="C47" s="64" t="s">
        <v>158</v>
      </c>
      <c r="D47" s="65" t="s">
        <v>926</v>
      </c>
      <c r="E47" s="62" t="s">
        <v>84</v>
      </c>
      <c r="F47" s="66">
        <v>106.39</v>
      </c>
      <c r="G47" s="66">
        <v>111.45</v>
      </c>
      <c r="H47" s="63" t="s">
        <v>159</v>
      </c>
      <c r="I47" s="63" t="s">
        <v>463</v>
      </c>
      <c r="J47" s="62" t="s">
        <v>699</v>
      </c>
    </row>
    <row r="48" spans="1:10" ht="66" customHeight="1" x14ac:dyDescent="0.25">
      <c r="A48" s="148"/>
      <c r="B48" s="63">
        <v>48011053</v>
      </c>
      <c r="C48" s="64" t="s">
        <v>162</v>
      </c>
      <c r="D48" s="65" t="s">
        <v>927</v>
      </c>
      <c r="E48" s="62" t="s">
        <v>84</v>
      </c>
      <c r="F48" s="66">
        <v>115.35</v>
      </c>
      <c r="G48" s="66">
        <v>120.85</v>
      </c>
      <c r="H48" s="63" t="s">
        <v>159</v>
      </c>
      <c r="I48" s="63" t="s">
        <v>463</v>
      </c>
      <c r="J48" s="62" t="s">
        <v>702</v>
      </c>
    </row>
    <row r="49" spans="1:10" ht="66" customHeight="1" x14ac:dyDescent="0.25">
      <c r="A49" s="148"/>
      <c r="B49" s="63">
        <v>48013053</v>
      </c>
      <c r="C49" s="64" t="s">
        <v>160</v>
      </c>
      <c r="D49" s="65" t="s">
        <v>928</v>
      </c>
      <c r="E49" s="62" t="s">
        <v>84</v>
      </c>
      <c r="F49" s="66">
        <v>125.85</v>
      </c>
      <c r="G49" s="66">
        <v>131.85</v>
      </c>
      <c r="H49" s="63" t="s">
        <v>159</v>
      </c>
      <c r="I49" s="63" t="s">
        <v>463</v>
      </c>
      <c r="J49" s="62" t="s">
        <v>700</v>
      </c>
    </row>
    <row r="50" spans="1:10" ht="66" customHeight="1" x14ac:dyDescent="0.25">
      <c r="A50" s="148"/>
      <c r="B50" s="63">
        <v>48012053</v>
      </c>
      <c r="C50" s="64" t="s">
        <v>161</v>
      </c>
      <c r="D50" s="65" t="s">
        <v>929</v>
      </c>
      <c r="E50" s="62" t="s">
        <v>84</v>
      </c>
      <c r="F50" s="66">
        <v>135.55000000000001</v>
      </c>
      <c r="G50" s="66">
        <v>142.01</v>
      </c>
      <c r="H50" s="63" t="s">
        <v>159</v>
      </c>
      <c r="I50" s="63" t="s">
        <v>463</v>
      </c>
      <c r="J50" s="62" t="s">
        <v>701</v>
      </c>
    </row>
    <row r="51" spans="1:10" ht="66" customHeight="1" x14ac:dyDescent="0.25">
      <c r="A51" s="148"/>
      <c r="B51" s="63">
        <v>402326055</v>
      </c>
      <c r="C51" s="64" t="s">
        <v>163</v>
      </c>
      <c r="D51" s="118" t="s">
        <v>930</v>
      </c>
      <c r="E51" s="62" t="s">
        <v>80</v>
      </c>
      <c r="F51" s="66">
        <v>110.01</v>
      </c>
      <c r="G51" s="66">
        <v>115.26</v>
      </c>
      <c r="H51" s="63" t="s">
        <v>164</v>
      </c>
      <c r="I51" s="63" t="s">
        <v>463</v>
      </c>
      <c r="J51" s="62" t="s">
        <v>703</v>
      </c>
    </row>
    <row r="52" spans="1:10" ht="66" customHeight="1" x14ac:dyDescent="0.25">
      <c r="A52" s="148"/>
      <c r="B52" s="63">
        <v>402326053</v>
      </c>
      <c r="C52" s="64" t="s">
        <v>163</v>
      </c>
      <c r="D52" s="118" t="s">
        <v>930</v>
      </c>
      <c r="E52" s="62" t="s">
        <v>81</v>
      </c>
      <c r="F52" s="66">
        <v>110.01</v>
      </c>
      <c r="G52" s="66">
        <v>115.26</v>
      </c>
      <c r="H52" s="63" t="s">
        <v>164</v>
      </c>
      <c r="I52" s="63" t="s">
        <v>463</v>
      </c>
      <c r="J52" s="62" t="s">
        <v>704</v>
      </c>
    </row>
    <row r="53" spans="1:10" ht="66" customHeight="1" x14ac:dyDescent="0.25">
      <c r="A53" s="148"/>
      <c r="B53" s="63">
        <v>402315055</v>
      </c>
      <c r="C53" s="64" t="s">
        <v>165</v>
      </c>
      <c r="D53" s="118" t="s">
        <v>930</v>
      </c>
      <c r="E53" s="62" t="s">
        <v>80</v>
      </c>
      <c r="F53" s="66">
        <v>108.26</v>
      </c>
      <c r="G53" s="66">
        <v>113.41</v>
      </c>
      <c r="H53" s="63" t="s">
        <v>164</v>
      </c>
      <c r="I53" s="63" t="s">
        <v>463</v>
      </c>
      <c r="J53" s="62" t="s">
        <v>705</v>
      </c>
    </row>
    <row r="54" spans="1:10" ht="66" customHeight="1" x14ac:dyDescent="0.25">
      <c r="A54" s="148"/>
      <c r="B54" s="63">
        <v>402315053</v>
      </c>
      <c r="C54" s="64" t="s">
        <v>165</v>
      </c>
      <c r="D54" s="118" t="s">
        <v>930</v>
      </c>
      <c r="E54" s="62" t="s">
        <v>81</v>
      </c>
      <c r="F54" s="66">
        <v>108.26</v>
      </c>
      <c r="G54" s="66">
        <v>113.41</v>
      </c>
      <c r="H54" s="63" t="s">
        <v>164</v>
      </c>
      <c r="I54" s="63" t="s">
        <v>463</v>
      </c>
      <c r="J54" s="62" t="s">
        <v>706</v>
      </c>
    </row>
    <row r="55" spans="1:10" ht="66" customHeight="1" x14ac:dyDescent="0.25">
      <c r="A55" s="148"/>
      <c r="B55" s="63">
        <v>402323055</v>
      </c>
      <c r="C55" s="64" t="s">
        <v>166</v>
      </c>
      <c r="D55" s="65" t="s">
        <v>931</v>
      </c>
      <c r="E55" s="62" t="s">
        <v>80</v>
      </c>
      <c r="F55" s="66">
        <v>151.49</v>
      </c>
      <c r="G55" s="66">
        <v>158.71</v>
      </c>
      <c r="H55" s="63" t="s">
        <v>164</v>
      </c>
      <c r="I55" s="63" t="s">
        <v>463</v>
      </c>
      <c r="J55" s="62" t="s">
        <v>707</v>
      </c>
    </row>
    <row r="56" spans="1:10" ht="66" customHeight="1" x14ac:dyDescent="0.25">
      <c r="A56" s="148"/>
      <c r="B56" s="63">
        <v>402323053</v>
      </c>
      <c r="C56" s="64" t="s">
        <v>166</v>
      </c>
      <c r="D56" s="65" t="s">
        <v>931</v>
      </c>
      <c r="E56" s="62" t="s">
        <v>81</v>
      </c>
      <c r="F56" s="66">
        <v>151.49</v>
      </c>
      <c r="G56" s="66">
        <v>158.71</v>
      </c>
      <c r="H56" s="63" t="s">
        <v>164</v>
      </c>
      <c r="I56" s="63" t="s">
        <v>463</v>
      </c>
      <c r="J56" s="62" t="s">
        <v>708</v>
      </c>
    </row>
    <row r="57" spans="1:10" ht="66" customHeight="1" x14ac:dyDescent="0.25">
      <c r="A57" s="148"/>
      <c r="B57" s="63">
        <v>384022065</v>
      </c>
      <c r="C57" s="64" t="s">
        <v>167</v>
      </c>
      <c r="D57" s="113" t="s">
        <v>918</v>
      </c>
      <c r="E57" s="62" t="s">
        <v>83</v>
      </c>
      <c r="F57" s="66">
        <v>272.08999999999997</v>
      </c>
      <c r="G57" s="66">
        <v>285.04000000000002</v>
      </c>
      <c r="H57" s="63" t="s">
        <v>168</v>
      </c>
      <c r="I57" s="63" t="s">
        <v>463</v>
      </c>
      <c r="J57" s="62" t="s">
        <v>917</v>
      </c>
    </row>
    <row r="58" spans="1:10" ht="66" customHeight="1" x14ac:dyDescent="0.25">
      <c r="A58" s="148"/>
      <c r="B58" s="63">
        <v>384022060</v>
      </c>
      <c r="C58" s="64" t="s">
        <v>167</v>
      </c>
      <c r="D58" s="113" t="s">
        <v>918</v>
      </c>
      <c r="E58" s="62" t="s">
        <v>84</v>
      </c>
      <c r="F58" s="66">
        <v>272.08999999999997</v>
      </c>
      <c r="G58" s="66">
        <v>285.04000000000002</v>
      </c>
      <c r="H58" s="63" t="s">
        <v>168</v>
      </c>
      <c r="I58" s="63" t="s">
        <v>463</v>
      </c>
      <c r="J58" s="62" t="s">
        <v>709</v>
      </c>
    </row>
    <row r="59" spans="1:10" ht="66" customHeight="1" x14ac:dyDescent="0.25">
      <c r="A59" s="148"/>
      <c r="B59" s="63">
        <v>384021065</v>
      </c>
      <c r="C59" s="64" t="s">
        <v>169</v>
      </c>
      <c r="D59" s="113" t="s">
        <v>919</v>
      </c>
      <c r="E59" s="62" t="s">
        <v>83</v>
      </c>
      <c r="F59" s="66">
        <v>327.43</v>
      </c>
      <c r="G59" s="66">
        <v>343.02</v>
      </c>
      <c r="H59" s="63" t="s">
        <v>168</v>
      </c>
      <c r="I59" s="63" t="s">
        <v>463</v>
      </c>
      <c r="J59" s="62" t="s">
        <v>710</v>
      </c>
    </row>
    <row r="60" spans="1:10" ht="66" customHeight="1" x14ac:dyDescent="0.25">
      <c r="A60" s="148"/>
      <c r="B60" s="63">
        <v>384021060</v>
      </c>
      <c r="C60" s="64" t="s">
        <v>170</v>
      </c>
      <c r="D60" s="113" t="s">
        <v>919</v>
      </c>
      <c r="E60" s="62" t="s">
        <v>84</v>
      </c>
      <c r="F60" s="66">
        <v>327.43</v>
      </c>
      <c r="G60" s="66">
        <v>343.02</v>
      </c>
      <c r="H60" s="63" t="s">
        <v>168</v>
      </c>
      <c r="I60" s="63" t="s">
        <v>463</v>
      </c>
      <c r="J60" s="62" t="s">
        <v>711</v>
      </c>
    </row>
    <row r="61" spans="1:10" ht="66" customHeight="1" x14ac:dyDescent="0.25">
      <c r="A61" s="148"/>
      <c r="B61" s="63" t="s">
        <v>171</v>
      </c>
      <c r="C61" s="64" t="s">
        <v>172</v>
      </c>
      <c r="D61" s="113" t="s">
        <v>899</v>
      </c>
      <c r="E61" s="62" t="s">
        <v>83</v>
      </c>
      <c r="F61" s="66">
        <v>315.41000000000003</v>
      </c>
      <c r="G61" s="66">
        <v>330.44</v>
      </c>
      <c r="H61" s="63" t="s">
        <v>173</v>
      </c>
      <c r="I61" s="63" t="s">
        <v>463</v>
      </c>
      <c r="J61" s="62" t="s">
        <v>712</v>
      </c>
    </row>
    <row r="62" spans="1:10" ht="66" customHeight="1" x14ac:dyDescent="0.25">
      <c r="A62" s="148"/>
      <c r="B62" s="63" t="s">
        <v>174</v>
      </c>
      <c r="C62" s="64" t="s">
        <v>175</v>
      </c>
      <c r="D62" s="113" t="s">
        <v>898</v>
      </c>
      <c r="E62" s="62" t="s">
        <v>83</v>
      </c>
      <c r="F62" s="66">
        <v>305.77</v>
      </c>
      <c r="G62" s="66">
        <v>320.33</v>
      </c>
      <c r="H62" s="63" t="s">
        <v>173</v>
      </c>
      <c r="I62" s="63" t="s">
        <v>463</v>
      </c>
      <c r="J62" s="62" t="s">
        <v>713</v>
      </c>
    </row>
    <row r="63" spans="1:10" ht="66" customHeight="1" x14ac:dyDescent="0.25">
      <c r="A63" s="148"/>
      <c r="B63" s="63" t="s">
        <v>176</v>
      </c>
      <c r="C63" s="64" t="s">
        <v>177</v>
      </c>
      <c r="D63" s="113" t="s">
        <v>897</v>
      </c>
      <c r="E63" s="62" t="s">
        <v>83</v>
      </c>
      <c r="F63" s="66">
        <v>295.79000000000002</v>
      </c>
      <c r="G63" s="66">
        <v>309.87</v>
      </c>
      <c r="H63" s="63" t="s">
        <v>173</v>
      </c>
      <c r="I63" s="63" t="s">
        <v>463</v>
      </c>
      <c r="J63" s="62" t="s">
        <v>714</v>
      </c>
    </row>
    <row r="64" spans="1:10" ht="66" customHeight="1" x14ac:dyDescent="0.25">
      <c r="A64" s="148"/>
      <c r="B64" s="63" t="s">
        <v>178</v>
      </c>
      <c r="C64" s="64" t="s">
        <v>179</v>
      </c>
      <c r="D64" s="113" t="s">
        <v>896</v>
      </c>
      <c r="E64" s="62" t="s">
        <v>83</v>
      </c>
      <c r="F64" s="66">
        <v>285.81</v>
      </c>
      <c r="G64" s="66">
        <v>299.42</v>
      </c>
      <c r="H64" s="63" t="s">
        <v>173</v>
      </c>
      <c r="I64" s="63" t="s">
        <v>463</v>
      </c>
      <c r="J64" s="62" t="s">
        <v>715</v>
      </c>
    </row>
    <row r="65" spans="1:10" ht="66" customHeight="1" x14ac:dyDescent="0.25">
      <c r="A65" s="148"/>
      <c r="B65" s="63" t="s">
        <v>180</v>
      </c>
      <c r="C65" s="64" t="s">
        <v>172</v>
      </c>
      <c r="D65" s="113" t="s">
        <v>899</v>
      </c>
      <c r="E65" s="62" t="s">
        <v>84</v>
      </c>
      <c r="F65" s="66">
        <v>315.42</v>
      </c>
      <c r="G65" s="66">
        <v>330.44</v>
      </c>
      <c r="H65" s="63" t="s">
        <v>173</v>
      </c>
      <c r="I65" s="63" t="s">
        <v>463</v>
      </c>
      <c r="J65" s="62" t="s">
        <v>716</v>
      </c>
    </row>
    <row r="66" spans="1:10" ht="66" customHeight="1" x14ac:dyDescent="0.25">
      <c r="A66" s="148"/>
      <c r="B66" s="63" t="s">
        <v>181</v>
      </c>
      <c r="C66" s="64" t="s">
        <v>175</v>
      </c>
      <c r="D66" s="113" t="s">
        <v>898</v>
      </c>
      <c r="E66" s="62" t="s">
        <v>84</v>
      </c>
      <c r="F66" s="66">
        <v>305.77</v>
      </c>
      <c r="G66" s="66">
        <v>320.33</v>
      </c>
      <c r="H66" s="63" t="s">
        <v>173</v>
      </c>
      <c r="I66" s="63" t="s">
        <v>463</v>
      </c>
      <c r="J66" s="62" t="s">
        <v>717</v>
      </c>
    </row>
    <row r="67" spans="1:10" ht="66" customHeight="1" x14ac:dyDescent="0.25">
      <c r="A67" s="148"/>
      <c r="B67" s="63" t="s">
        <v>182</v>
      </c>
      <c r="C67" s="64" t="s">
        <v>177</v>
      </c>
      <c r="D67" s="113" t="s">
        <v>897</v>
      </c>
      <c r="E67" s="62" t="s">
        <v>84</v>
      </c>
      <c r="F67" s="66">
        <v>295.79000000000002</v>
      </c>
      <c r="G67" s="66">
        <v>309.87</v>
      </c>
      <c r="H67" s="63" t="s">
        <v>173</v>
      </c>
      <c r="I67" s="63" t="s">
        <v>463</v>
      </c>
      <c r="J67" s="62" t="s">
        <v>718</v>
      </c>
    </row>
    <row r="68" spans="1:10" ht="66" customHeight="1" x14ac:dyDescent="0.25">
      <c r="A68" s="148"/>
      <c r="B68" s="63" t="s">
        <v>183</v>
      </c>
      <c r="C68" s="64" t="s">
        <v>179</v>
      </c>
      <c r="D68" s="113" t="s">
        <v>896</v>
      </c>
      <c r="E68" s="62" t="s">
        <v>84</v>
      </c>
      <c r="F68" s="66">
        <v>285.81</v>
      </c>
      <c r="G68" s="66">
        <v>299.42</v>
      </c>
      <c r="H68" s="63" t="s">
        <v>173</v>
      </c>
      <c r="I68" s="63" t="s">
        <v>463</v>
      </c>
      <c r="J68" s="62" t="s">
        <v>719</v>
      </c>
    </row>
    <row r="69" spans="1:10" ht="66" customHeight="1" x14ac:dyDescent="0.25">
      <c r="A69" s="148"/>
      <c r="B69" s="63" t="s">
        <v>273</v>
      </c>
      <c r="C69" s="64" t="s">
        <v>184</v>
      </c>
      <c r="D69" s="113" t="s">
        <v>900</v>
      </c>
      <c r="E69" s="62" t="s">
        <v>83</v>
      </c>
      <c r="F69" s="66">
        <v>312.74</v>
      </c>
      <c r="G69" s="66">
        <v>326.81</v>
      </c>
      <c r="H69" s="63" t="s">
        <v>173</v>
      </c>
      <c r="I69" s="63" t="s">
        <v>463</v>
      </c>
      <c r="J69" s="62" t="s">
        <v>720</v>
      </c>
    </row>
    <row r="70" spans="1:10" ht="66" customHeight="1" x14ac:dyDescent="0.25">
      <c r="A70" s="148"/>
      <c r="B70" s="63" t="s">
        <v>274</v>
      </c>
      <c r="C70" s="64" t="s">
        <v>904</v>
      </c>
      <c r="D70" s="113" t="s">
        <v>901</v>
      </c>
      <c r="E70" s="62" t="s">
        <v>83</v>
      </c>
      <c r="F70" s="66">
        <v>295.94</v>
      </c>
      <c r="G70" s="66">
        <v>309.25</v>
      </c>
      <c r="H70" s="63" t="s">
        <v>173</v>
      </c>
      <c r="I70" s="63" t="s">
        <v>463</v>
      </c>
      <c r="J70" s="62" t="s">
        <v>721</v>
      </c>
    </row>
    <row r="71" spans="1:10" ht="66" customHeight="1" x14ac:dyDescent="0.25">
      <c r="A71" s="148"/>
      <c r="B71" s="63" t="s">
        <v>275</v>
      </c>
      <c r="C71" s="64" t="s">
        <v>186</v>
      </c>
      <c r="D71" s="113" t="s">
        <v>902</v>
      </c>
      <c r="E71" s="62" t="s">
        <v>83</v>
      </c>
      <c r="F71" s="66">
        <v>271.79000000000002</v>
      </c>
      <c r="G71" s="66">
        <v>284.02</v>
      </c>
      <c r="H71" s="63" t="s">
        <v>173</v>
      </c>
      <c r="I71" s="63" t="s">
        <v>463</v>
      </c>
      <c r="J71" s="62" t="s">
        <v>722</v>
      </c>
    </row>
    <row r="72" spans="1:10" ht="66" customHeight="1" x14ac:dyDescent="0.25">
      <c r="A72" s="148"/>
      <c r="B72" s="63" t="s">
        <v>276</v>
      </c>
      <c r="C72" s="64" t="s">
        <v>185</v>
      </c>
      <c r="D72" s="113" t="s">
        <v>900</v>
      </c>
      <c r="E72" s="62" t="s">
        <v>83</v>
      </c>
      <c r="F72" s="66">
        <v>250.79</v>
      </c>
      <c r="G72" s="66">
        <v>262.74</v>
      </c>
      <c r="H72" s="63" t="s">
        <v>173</v>
      </c>
      <c r="I72" s="63" t="s">
        <v>463</v>
      </c>
      <c r="J72" s="62" t="s">
        <v>723</v>
      </c>
    </row>
    <row r="73" spans="1:10" ht="66" customHeight="1" x14ac:dyDescent="0.25">
      <c r="A73" s="148"/>
      <c r="B73" s="63" t="s">
        <v>277</v>
      </c>
      <c r="C73" s="64" t="s">
        <v>184</v>
      </c>
      <c r="D73" s="113" t="s">
        <v>900</v>
      </c>
      <c r="E73" s="62" t="s">
        <v>84</v>
      </c>
      <c r="F73" s="66">
        <v>312.74</v>
      </c>
      <c r="G73" s="66">
        <v>326.81</v>
      </c>
      <c r="H73" s="63" t="s">
        <v>173</v>
      </c>
      <c r="I73" s="63" t="s">
        <v>463</v>
      </c>
      <c r="J73" s="62" t="s">
        <v>724</v>
      </c>
    </row>
    <row r="74" spans="1:10" ht="66" customHeight="1" x14ac:dyDescent="0.25">
      <c r="A74" s="148"/>
      <c r="B74" s="63" t="s">
        <v>278</v>
      </c>
      <c r="C74" s="64" t="s">
        <v>904</v>
      </c>
      <c r="D74" s="113" t="s">
        <v>901</v>
      </c>
      <c r="E74" s="62" t="s">
        <v>84</v>
      </c>
      <c r="F74" s="66">
        <v>295.94</v>
      </c>
      <c r="G74" s="66">
        <v>309.25</v>
      </c>
      <c r="H74" s="63" t="s">
        <v>173</v>
      </c>
      <c r="I74" s="63" t="s">
        <v>463</v>
      </c>
      <c r="J74" s="62" t="s">
        <v>725</v>
      </c>
    </row>
    <row r="75" spans="1:10" ht="66" customHeight="1" x14ac:dyDescent="0.25">
      <c r="A75" s="148"/>
      <c r="B75" s="63" t="s">
        <v>279</v>
      </c>
      <c r="C75" s="64" t="s">
        <v>186</v>
      </c>
      <c r="D75" s="113" t="s">
        <v>902</v>
      </c>
      <c r="E75" s="62" t="s">
        <v>84</v>
      </c>
      <c r="F75" s="66">
        <v>271.79000000000002</v>
      </c>
      <c r="G75" s="66">
        <v>284.02</v>
      </c>
      <c r="H75" s="63" t="s">
        <v>173</v>
      </c>
      <c r="I75" s="63" t="s">
        <v>463</v>
      </c>
      <c r="J75" s="62" t="s">
        <v>726</v>
      </c>
    </row>
    <row r="76" spans="1:10" ht="66" customHeight="1" x14ac:dyDescent="0.25">
      <c r="A76" s="148"/>
      <c r="B76" s="63" t="s">
        <v>280</v>
      </c>
      <c r="C76" s="64" t="s">
        <v>185</v>
      </c>
      <c r="D76" s="113" t="s">
        <v>900</v>
      </c>
      <c r="E76" s="62" t="s">
        <v>84</v>
      </c>
      <c r="F76" s="66">
        <v>250.79</v>
      </c>
      <c r="G76" s="66">
        <v>262.74</v>
      </c>
      <c r="H76" s="63" t="s">
        <v>173</v>
      </c>
      <c r="I76" s="63" t="s">
        <v>463</v>
      </c>
      <c r="J76" s="62" t="s">
        <v>727</v>
      </c>
    </row>
    <row r="77" spans="1:10" ht="66" customHeight="1" x14ac:dyDescent="0.25">
      <c r="A77" s="148"/>
      <c r="B77" s="63" t="s">
        <v>281</v>
      </c>
      <c r="C77" s="64" t="s">
        <v>187</v>
      </c>
      <c r="D77" s="113" t="s">
        <v>905</v>
      </c>
      <c r="E77" s="62" t="s">
        <v>83</v>
      </c>
      <c r="F77" s="66">
        <v>608.82000000000005</v>
      </c>
      <c r="G77" s="66">
        <v>637.80999999999995</v>
      </c>
      <c r="H77" s="63" t="s">
        <v>173</v>
      </c>
      <c r="I77" s="63" t="s">
        <v>463</v>
      </c>
      <c r="J77" s="62" t="s">
        <v>728</v>
      </c>
    </row>
    <row r="78" spans="1:10" ht="66" customHeight="1" x14ac:dyDescent="0.25">
      <c r="A78" s="148"/>
      <c r="B78" s="63" t="s">
        <v>282</v>
      </c>
      <c r="C78" s="64" t="s">
        <v>188</v>
      </c>
      <c r="D78" s="113" t="s">
        <v>906</v>
      </c>
      <c r="E78" s="62" t="s">
        <v>83</v>
      </c>
      <c r="F78" s="66">
        <v>576.27</v>
      </c>
      <c r="G78" s="66">
        <v>603.21</v>
      </c>
      <c r="H78" s="63" t="s">
        <v>173</v>
      </c>
      <c r="I78" s="63" t="s">
        <v>463</v>
      </c>
      <c r="J78" s="62" t="s">
        <v>729</v>
      </c>
    </row>
    <row r="79" spans="1:10" ht="66" customHeight="1" x14ac:dyDescent="0.25">
      <c r="A79" s="148"/>
      <c r="B79" s="63" t="s">
        <v>283</v>
      </c>
      <c r="C79" s="64" t="s">
        <v>189</v>
      </c>
      <c r="D79" s="113" t="s">
        <v>907</v>
      </c>
      <c r="E79" s="62" t="s">
        <v>83</v>
      </c>
      <c r="F79" s="66">
        <v>529.02</v>
      </c>
      <c r="G79" s="66">
        <v>554.21</v>
      </c>
      <c r="H79" s="63" t="s">
        <v>173</v>
      </c>
      <c r="I79" s="63" t="s">
        <v>463</v>
      </c>
      <c r="J79" s="62" t="s">
        <v>730</v>
      </c>
    </row>
    <row r="80" spans="1:10" ht="66" customHeight="1" x14ac:dyDescent="0.25">
      <c r="A80" s="148"/>
      <c r="B80" s="63" t="s">
        <v>284</v>
      </c>
      <c r="C80" s="64" t="s">
        <v>190</v>
      </c>
      <c r="D80" s="113" t="s">
        <v>905</v>
      </c>
      <c r="E80" s="62" t="s">
        <v>83</v>
      </c>
      <c r="F80" s="66">
        <v>485.97</v>
      </c>
      <c r="G80" s="66">
        <v>509.11</v>
      </c>
      <c r="H80" s="63" t="s">
        <v>173</v>
      </c>
      <c r="I80" s="63" t="s">
        <v>463</v>
      </c>
      <c r="J80" s="62" t="s">
        <v>731</v>
      </c>
    </row>
    <row r="81" spans="1:10" ht="66" customHeight="1" x14ac:dyDescent="0.25">
      <c r="A81" s="148"/>
      <c r="B81" s="63" t="s">
        <v>285</v>
      </c>
      <c r="C81" s="64" t="s">
        <v>187</v>
      </c>
      <c r="D81" s="113" t="s">
        <v>908</v>
      </c>
      <c r="E81" s="62" t="s">
        <v>84</v>
      </c>
      <c r="F81" s="66">
        <v>608.82000000000005</v>
      </c>
      <c r="G81" s="66">
        <v>637.80999999999995</v>
      </c>
      <c r="H81" s="63" t="s">
        <v>173</v>
      </c>
      <c r="I81" s="63" t="s">
        <v>463</v>
      </c>
      <c r="J81" s="62" t="s">
        <v>732</v>
      </c>
    </row>
    <row r="82" spans="1:10" ht="66" customHeight="1" x14ac:dyDescent="0.25">
      <c r="A82" s="148"/>
      <c r="B82" s="63" t="s">
        <v>286</v>
      </c>
      <c r="C82" s="64" t="s">
        <v>188</v>
      </c>
      <c r="D82" s="113" t="s">
        <v>906</v>
      </c>
      <c r="E82" s="62" t="s">
        <v>84</v>
      </c>
      <c r="F82" s="66">
        <v>576.27</v>
      </c>
      <c r="G82" s="66">
        <v>603.21</v>
      </c>
      <c r="H82" s="63" t="s">
        <v>173</v>
      </c>
      <c r="I82" s="63" t="s">
        <v>463</v>
      </c>
      <c r="J82" s="62" t="s">
        <v>733</v>
      </c>
    </row>
    <row r="83" spans="1:10" ht="66" customHeight="1" x14ac:dyDescent="0.25">
      <c r="A83" s="148"/>
      <c r="B83" s="63" t="s">
        <v>287</v>
      </c>
      <c r="C83" s="64" t="s">
        <v>189</v>
      </c>
      <c r="D83" s="113" t="s">
        <v>907</v>
      </c>
      <c r="E83" s="62" t="s">
        <v>84</v>
      </c>
      <c r="F83" s="66">
        <v>529.02</v>
      </c>
      <c r="G83" s="66">
        <v>554.21</v>
      </c>
      <c r="H83" s="63" t="s">
        <v>173</v>
      </c>
      <c r="I83" s="63" t="s">
        <v>463</v>
      </c>
      <c r="J83" s="62" t="s">
        <v>734</v>
      </c>
    </row>
    <row r="84" spans="1:10" ht="66" customHeight="1" x14ac:dyDescent="0.25">
      <c r="A84" s="148"/>
      <c r="B84" s="63" t="s">
        <v>288</v>
      </c>
      <c r="C84" s="64" t="s">
        <v>190</v>
      </c>
      <c r="D84" s="113" t="s">
        <v>905</v>
      </c>
      <c r="E84" s="62" t="s">
        <v>84</v>
      </c>
      <c r="F84" s="66">
        <v>485.97</v>
      </c>
      <c r="G84" s="66">
        <v>509.11</v>
      </c>
      <c r="H84" s="63" t="s">
        <v>173</v>
      </c>
      <c r="I84" s="63" t="s">
        <v>463</v>
      </c>
      <c r="J84" s="62" t="s">
        <v>735</v>
      </c>
    </row>
    <row r="85" spans="1:10" ht="66" customHeight="1" x14ac:dyDescent="0.25">
      <c r="A85" s="148"/>
      <c r="B85" s="63" t="s">
        <v>289</v>
      </c>
      <c r="C85" s="64" t="s">
        <v>191</v>
      </c>
      <c r="D85" s="113" t="s">
        <v>912</v>
      </c>
      <c r="E85" s="62" t="s">
        <v>83</v>
      </c>
      <c r="F85" s="66">
        <v>786.87</v>
      </c>
      <c r="G85" s="66">
        <v>824.34</v>
      </c>
      <c r="H85" s="63" t="s">
        <v>173</v>
      </c>
      <c r="I85" s="63" t="s">
        <v>463</v>
      </c>
      <c r="J85" s="62" t="s">
        <v>736</v>
      </c>
    </row>
    <row r="86" spans="1:10" ht="66" customHeight="1" x14ac:dyDescent="0.25">
      <c r="A86" s="148"/>
      <c r="B86" s="63" t="s">
        <v>290</v>
      </c>
      <c r="C86" s="64" t="s">
        <v>192</v>
      </c>
      <c r="D86" s="113" t="s">
        <v>911</v>
      </c>
      <c r="E86" s="62" t="s">
        <v>83</v>
      </c>
      <c r="F86" s="66">
        <v>758.52</v>
      </c>
      <c r="G86" s="66">
        <v>794.64</v>
      </c>
      <c r="H86" s="63" t="s">
        <v>173</v>
      </c>
      <c r="I86" s="63" t="s">
        <v>463</v>
      </c>
      <c r="J86" s="62" t="s">
        <v>737</v>
      </c>
    </row>
    <row r="87" spans="1:10" ht="66" customHeight="1" x14ac:dyDescent="0.25">
      <c r="A87" s="148"/>
      <c r="B87" s="63" t="s">
        <v>291</v>
      </c>
      <c r="C87" s="64" t="s">
        <v>193</v>
      </c>
      <c r="D87" s="113" t="s">
        <v>910</v>
      </c>
      <c r="E87" s="62" t="s">
        <v>83</v>
      </c>
      <c r="F87" s="66">
        <v>717.47</v>
      </c>
      <c r="G87" s="66">
        <v>751.63</v>
      </c>
      <c r="H87" s="63" t="s">
        <v>173</v>
      </c>
      <c r="I87" s="63" t="s">
        <v>463</v>
      </c>
      <c r="J87" s="62" t="s">
        <v>738</v>
      </c>
    </row>
    <row r="88" spans="1:10" ht="66" customHeight="1" x14ac:dyDescent="0.25">
      <c r="A88" s="148"/>
      <c r="B88" s="63" t="s">
        <v>292</v>
      </c>
      <c r="C88" s="64" t="s">
        <v>194</v>
      </c>
      <c r="D88" s="113" t="s">
        <v>909</v>
      </c>
      <c r="E88" s="62" t="s">
        <v>83</v>
      </c>
      <c r="F88" s="66">
        <v>688.72</v>
      </c>
      <c r="G88" s="66">
        <v>721.51</v>
      </c>
      <c r="H88" s="63" t="s">
        <v>173</v>
      </c>
      <c r="I88" s="63" t="s">
        <v>463</v>
      </c>
      <c r="J88" s="62" t="s">
        <v>739</v>
      </c>
    </row>
    <row r="89" spans="1:10" ht="66" customHeight="1" x14ac:dyDescent="0.25">
      <c r="A89" s="148"/>
      <c r="B89" s="63" t="s">
        <v>293</v>
      </c>
      <c r="C89" s="64" t="s">
        <v>191</v>
      </c>
      <c r="D89" s="113" t="s">
        <v>912</v>
      </c>
      <c r="E89" s="62" t="s">
        <v>84</v>
      </c>
      <c r="F89" s="66">
        <v>786.87</v>
      </c>
      <c r="G89" s="66">
        <v>824.34</v>
      </c>
      <c r="H89" s="63" t="s">
        <v>173</v>
      </c>
      <c r="I89" s="63" t="s">
        <v>463</v>
      </c>
      <c r="J89" s="62" t="s">
        <v>740</v>
      </c>
    </row>
    <row r="90" spans="1:10" ht="66" customHeight="1" x14ac:dyDescent="0.25">
      <c r="A90" s="148"/>
      <c r="B90" s="63" t="s">
        <v>294</v>
      </c>
      <c r="C90" s="64" t="s">
        <v>192</v>
      </c>
      <c r="D90" s="113" t="s">
        <v>911</v>
      </c>
      <c r="E90" s="62" t="s">
        <v>84</v>
      </c>
      <c r="F90" s="66">
        <v>758.52</v>
      </c>
      <c r="G90" s="66">
        <v>794.64</v>
      </c>
      <c r="H90" s="63" t="s">
        <v>173</v>
      </c>
      <c r="I90" s="63" t="s">
        <v>463</v>
      </c>
      <c r="J90" s="62" t="s">
        <v>741</v>
      </c>
    </row>
    <row r="91" spans="1:10" ht="66" customHeight="1" x14ac:dyDescent="0.25">
      <c r="A91" s="148"/>
      <c r="B91" s="63" t="s">
        <v>295</v>
      </c>
      <c r="C91" s="64" t="s">
        <v>193</v>
      </c>
      <c r="D91" s="113" t="s">
        <v>910</v>
      </c>
      <c r="E91" s="62" t="s">
        <v>84</v>
      </c>
      <c r="F91" s="66">
        <v>717.47</v>
      </c>
      <c r="G91" s="66">
        <v>751.63</v>
      </c>
      <c r="H91" s="63" t="s">
        <v>173</v>
      </c>
      <c r="I91" s="63" t="s">
        <v>463</v>
      </c>
      <c r="J91" s="62" t="s">
        <v>742</v>
      </c>
    </row>
    <row r="92" spans="1:10" ht="66" customHeight="1" x14ac:dyDescent="0.25">
      <c r="A92" s="148"/>
      <c r="B92" s="63" t="s">
        <v>296</v>
      </c>
      <c r="C92" s="64" t="s">
        <v>194</v>
      </c>
      <c r="D92" s="113" t="s">
        <v>909</v>
      </c>
      <c r="E92" s="62" t="s">
        <v>84</v>
      </c>
      <c r="F92" s="66">
        <v>688.72</v>
      </c>
      <c r="G92" s="66">
        <v>721.51</v>
      </c>
      <c r="H92" s="63" t="s">
        <v>173</v>
      </c>
      <c r="I92" s="63" t="s">
        <v>463</v>
      </c>
      <c r="J92" s="62" t="s">
        <v>743</v>
      </c>
    </row>
    <row r="93" spans="1:10" ht="66" customHeight="1" x14ac:dyDescent="0.25">
      <c r="A93" s="148"/>
      <c r="B93" s="63">
        <v>38601301</v>
      </c>
      <c r="C93" s="64" t="s">
        <v>196</v>
      </c>
      <c r="D93" s="113" t="s">
        <v>549</v>
      </c>
      <c r="E93" s="62" t="s">
        <v>80</v>
      </c>
      <c r="F93" s="66">
        <v>44.26</v>
      </c>
      <c r="G93" s="66">
        <v>46.37</v>
      </c>
      <c r="H93" s="63" t="s">
        <v>195</v>
      </c>
      <c r="I93" s="63" t="s">
        <v>463</v>
      </c>
      <c r="J93" s="62" t="s">
        <v>197</v>
      </c>
    </row>
    <row r="94" spans="1:10" ht="66" customHeight="1" x14ac:dyDescent="0.25">
      <c r="A94" s="148"/>
      <c r="B94" s="63">
        <v>38601001</v>
      </c>
      <c r="C94" s="64" t="s">
        <v>198</v>
      </c>
      <c r="D94" s="113" t="s">
        <v>548</v>
      </c>
      <c r="E94" s="62" t="s">
        <v>80</v>
      </c>
      <c r="F94" s="66">
        <v>44.26</v>
      </c>
      <c r="G94" s="66">
        <v>46.37</v>
      </c>
      <c r="H94" s="63" t="s">
        <v>195</v>
      </c>
      <c r="I94" s="63" t="s">
        <v>463</v>
      </c>
      <c r="J94" s="62" t="s">
        <v>199</v>
      </c>
    </row>
    <row r="95" spans="1:10" ht="66" customHeight="1" x14ac:dyDescent="0.25">
      <c r="A95" s="148"/>
      <c r="B95" s="63">
        <v>38601302</v>
      </c>
      <c r="C95" s="64" t="s">
        <v>196</v>
      </c>
      <c r="D95" s="113" t="s">
        <v>549</v>
      </c>
      <c r="E95" s="62" t="s">
        <v>81</v>
      </c>
      <c r="F95" s="66">
        <v>44.26</v>
      </c>
      <c r="G95" s="66">
        <v>46.37</v>
      </c>
      <c r="H95" s="63" t="s">
        <v>195</v>
      </c>
      <c r="I95" s="63" t="s">
        <v>463</v>
      </c>
      <c r="J95" s="62" t="s">
        <v>200</v>
      </c>
    </row>
    <row r="96" spans="1:10" ht="66" customHeight="1" x14ac:dyDescent="0.25">
      <c r="A96" s="148"/>
      <c r="B96" s="63">
        <v>38601002</v>
      </c>
      <c r="C96" s="64" t="s">
        <v>198</v>
      </c>
      <c r="D96" s="113" t="s">
        <v>548</v>
      </c>
      <c r="E96" s="62" t="s">
        <v>81</v>
      </c>
      <c r="F96" s="66">
        <v>44.26</v>
      </c>
      <c r="G96" s="66">
        <v>46.37</v>
      </c>
      <c r="H96" s="63" t="s">
        <v>195</v>
      </c>
      <c r="I96" s="63" t="s">
        <v>463</v>
      </c>
      <c r="J96" s="62" t="s">
        <v>201</v>
      </c>
    </row>
    <row r="97" spans="1:10" ht="66" customHeight="1" x14ac:dyDescent="0.25">
      <c r="A97" s="148"/>
      <c r="B97" s="63">
        <v>446473111</v>
      </c>
      <c r="C97" s="64" t="s">
        <v>202</v>
      </c>
      <c r="D97" s="65"/>
      <c r="E97" s="62"/>
      <c r="F97" s="66">
        <v>2</v>
      </c>
      <c r="G97" s="66">
        <v>2.09</v>
      </c>
      <c r="H97" s="63" t="s">
        <v>195</v>
      </c>
      <c r="I97" s="63" t="s">
        <v>463</v>
      </c>
      <c r="J97" s="62"/>
    </row>
    <row r="98" spans="1:10" ht="66" customHeight="1" x14ac:dyDescent="0.25">
      <c r="A98" s="148"/>
      <c r="B98" s="63">
        <v>441604051</v>
      </c>
      <c r="C98" s="64" t="s">
        <v>203</v>
      </c>
      <c r="D98" s="65"/>
      <c r="E98" s="62" t="s">
        <v>85</v>
      </c>
      <c r="F98" s="66">
        <v>26.36</v>
      </c>
      <c r="G98" s="66">
        <v>27.61</v>
      </c>
      <c r="H98" s="63" t="s">
        <v>195</v>
      </c>
      <c r="I98" s="63" t="s">
        <v>463</v>
      </c>
      <c r="J98" s="62" t="s">
        <v>744</v>
      </c>
    </row>
    <row r="99" spans="1:10" ht="66" customHeight="1" x14ac:dyDescent="0.25">
      <c r="A99" s="148"/>
      <c r="B99" s="63">
        <v>441602051</v>
      </c>
      <c r="C99" s="64" t="s">
        <v>204</v>
      </c>
      <c r="D99" s="65"/>
      <c r="E99" s="62" t="s">
        <v>85</v>
      </c>
      <c r="F99" s="66">
        <v>34.5</v>
      </c>
      <c r="G99" s="66">
        <v>36.15</v>
      </c>
      <c r="H99" s="63" t="s">
        <v>195</v>
      </c>
      <c r="I99" s="63" t="s">
        <v>463</v>
      </c>
      <c r="J99" s="62" t="s">
        <v>745</v>
      </c>
    </row>
    <row r="100" spans="1:10" ht="66" customHeight="1" x14ac:dyDescent="0.25">
      <c r="A100" s="148"/>
      <c r="B100" s="63">
        <v>441603051</v>
      </c>
      <c r="C100" s="64" t="s">
        <v>205</v>
      </c>
      <c r="D100" s="65"/>
      <c r="E100" s="62" t="s">
        <v>85</v>
      </c>
      <c r="F100" s="66">
        <v>33.200000000000003</v>
      </c>
      <c r="G100" s="66">
        <v>34.78</v>
      </c>
      <c r="H100" s="63" t="s">
        <v>195</v>
      </c>
      <c r="I100" s="63" t="s">
        <v>463</v>
      </c>
      <c r="J100" s="62" t="s">
        <v>746</v>
      </c>
    </row>
    <row r="101" spans="1:10" ht="66" customHeight="1" x14ac:dyDescent="0.25">
      <c r="A101" s="148"/>
      <c r="B101" s="63">
        <v>441605051</v>
      </c>
      <c r="C101" s="64" t="s">
        <v>206</v>
      </c>
      <c r="D101" s="65"/>
      <c r="E101" s="62" t="s">
        <v>85</v>
      </c>
      <c r="F101" s="66">
        <v>26.32</v>
      </c>
      <c r="G101" s="66">
        <v>27.5</v>
      </c>
      <c r="H101" s="63" t="s">
        <v>195</v>
      </c>
      <c r="I101" s="63" t="s">
        <v>463</v>
      </c>
      <c r="J101" s="62" t="s">
        <v>747</v>
      </c>
    </row>
    <row r="102" spans="1:10" ht="66" customHeight="1" x14ac:dyDescent="0.25">
      <c r="A102" s="148"/>
      <c r="B102" s="63">
        <v>1386307111</v>
      </c>
      <c r="C102" s="64" t="s">
        <v>207</v>
      </c>
      <c r="D102" s="118" t="s">
        <v>913</v>
      </c>
      <c r="E102" s="62" t="s">
        <v>85</v>
      </c>
      <c r="F102" s="66">
        <v>15.62</v>
      </c>
      <c r="G102" s="66">
        <v>16.37</v>
      </c>
      <c r="H102" s="63" t="s">
        <v>195</v>
      </c>
      <c r="I102" s="63" t="s">
        <v>463</v>
      </c>
      <c r="J102" s="62" t="s">
        <v>207</v>
      </c>
    </row>
    <row r="103" spans="1:10" ht="66" customHeight="1" x14ac:dyDescent="0.25">
      <c r="A103" s="148"/>
      <c r="B103" s="63">
        <v>1386307108</v>
      </c>
      <c r="C103" s="64" t="s">
        <v>208</v>
      </c>
      <c r="D103" s="118" t="s">
        <v>913</v>
      </c>
      <c r="E103" s="62" t="s">
        <v>81</v>
      </c>
      <c r="F103" s="66">
        <v>15.62</v>
      </c>
      <c r="G103" s="66">
        <v>16.37</v>
      </c>
      <c r="H103" s="63" t="s">
        <v>195</v>
      </c>
      <c r="I103" s="63" t="s">
        <v>463</v>
      </c>
      <c r="J103" s="62" t="s">
        <v>208</v>
      </c>
    </row>
    <row r="104" spans="1:10" ht="66" customHeight="1" x14ac:dyDescent="0.25">
      <c r="A104" s="148"/>
      <c r="B104" s="63">
        <v>1386304111</v>
      </c>
      <c r="C104" s="64" t="s">
        <v>209</v>
      </c>
      <c r="D104" s="118" t="s">
        <v>914</v>
      </c>
      <c r="E104" s="62" t="s">
        <v>85</v>
      </c>
      <c r="F104" s="66">
        <v>21.48</v>
      </c>
      <c r="G104" s="66">
        <v>22.51</v>
      </c>
      <c r="H104" s="63" t="s">
        <v>195</v>
      </c>
      <c r="I104" s="63" t="s">
        <v>463</v>
      </c>
      <c r="J104" s="62" t="s">
        <v>209</v>
      </c>
    </row>
    <row r="105" spans="1:10" ht="66" customHeight="1" x14ac:dyDescent="0.25">
      <c r="A105" s="148"/>
      <c r="B105" s="63">
        <v>1386304108</v>
      </c>
      <c r="C105" s="64" t="s">
        <v>210</v>
      </c>
      <c r="D105" s="118" t="s">
        <v>914</v>
      </c>
      <c r="E105" s="62" t="s">
        <v>81</v>
      </c>
      <c r="F105" s="66">
        <v>21.48</v>
      </c>
      <c r="G105" s="66">
        <v>22.51</v>
      </c>
      <c r="H105" s="63" t="s">
        <v>195</v>
      </c>
      <c r="I105" s="63" t="s">
        <v>463</v>
      </c>
      <c r="J105" s="62" t="s">
        <v>210</v>
      </c>
    </row>
    <row r="106" spans="1:10" ht="66" customHeight="1" x14ac:dyDescent="0.25">
      <c r="A106" s="148"/>
      <c r="B106" s="63">
        <v>765029055</v>
      </c>
      <c r="C106" s="121" t="s">
        <v>211</v>
      </c>
      <c r="D106" s="118" t="s">
        <v>935</v>
      </c>
      <c r="E106" s="62" t="s">
        <v>80</v>
      </c>
      <c r="F106" s="66">
        <v>109.47300000000001</v>
      </c>
      <c r="G106" s="66">
        <v>114.68600000000002</v>
      </c>
      <c r="H106" s="63" t="s">
        <v>212</v>
      </c>
      <c r="I106" s="63" t="s">
        <v>463</v>
      </c>
      <c r="J106" s="62" t="s">
        <v>748</v>
      </c>
    </row>
    <row r="107" spans="1:10" ht="66" customHeight="1" x14ac:dyDescent="0.25">
      <c r="A107" s="148"/>
      <c r="B107" s="63">
        <v>765029075</v>
      </c>
      <c r="C107" s="121" t="s">
        <v>211</v>
      </c>
      <c r="D107" s="118" t="s">
        <v>935</v>
      </c>
      <c r="E107" s="62" t="s">
        <v>81</v>
      </c>
      <c r="F107" s="66">
        <v>109.47300000000001</v>
      </c>
      <c r="G107" s="66">
        <v>114.68600000000002</v>
      </c>
      <c r="H107" s="63" t="s">
        <v>212</v>
      </c>
      <c r="I107" s="63" t="s">
        <v>463</v>
      </c>
      <c r="J107" s="62" t="s">
        <v>749</v>
      </c>
    </row>
    <row r="108" spans="1:10" ht="66" customHeight="1" x14ac:dyDescent="0.25">
      <c r="A108" s="148"/>
      <c r="B108" s="63">
        <v>765119055</v>
      </c>
      <c r="C108" s="121" t="s">
        <v>213</v>
      </c>
      <c r="D108" s="118" t="s">
        <v>935</v>
      </c>
      <c r="E108" s="62" t="s">
        <v>80</v>
      </c>
      <c r="F108" s="66">
        <v>148.33350000000002</v>
      </c>
      <c r="G108" s="66">
        <v>155.39700000000002</v>
      </c>
      <c r="H108" s="63" t="s">
        <v>212</v>
      </c>
      <c r="I108" s="63" t="s">
        <v>463</v>
      </c>
      <c r="J108" s="62" t="s">
        <v>750</v>
      </c>
    </row>
    <row r="109" spans="1:10" ht="66" customHeight="1" x14ac:dyDescent="0.25">
      <c r="A109" s="148"/>
      <c r="B109" s="63">
        <v>765119075</v>
      </c>
      <c r="C109" s="121" t="s">
        <v>213</v>
      </c>
      <c r="D109" s="118" t="s">
        <v>935</v>
      </c>
      <c r="E109" s="62" t="s">
        <v>81</v>
      </c>
      <c r="F109" s="66">
        <v>148.33350000000002</v>
      </c>
      <c r="G109" s="66">
        <v>155.39700000000002</v>
      </c>
      <c r="H109" s="63" t="s">
        <v>212</v>
      </c>
      <c r="I109" s="63" t="s">
        <v>463</v>
      </c>
      <c r="J109" s="62" t="s">
        <v>751</v>
      </c>
    </row>
    <row r="110" spans="1:10" ht="66" customHeight="1" x14ac:dyDescent="0.25">
      <c r="A110" s="148"/>
      <c r="B110" s="63" t="s">
        <v>575</v>
      </c>
      <c r="C110" s="121" t="s">
        <v>989</v>
      </c>
      <c r="D110" s="120" t="s">
        <v>934</v>
      </c>
      <c r="E110" s="62" t="s">
        <v>80</v>
      </c>
      <c r="F110" s="66">
        <v>145.005</v>
      </c>
      <c r="G110" s="66">
        <v>151.91</v>
      </c>
      <c r="H110" s="63" t="s">
        <v>212</v>
      </c>
      <c r="I110" s="63" t="s">
        <v>463</v>
      </c>
      <c r="J110" s="62" t="s">
        <v>752</v>
      </c>
    </row>
    <row r="111" spans="1:10" ht="66" customHeight="1" x14ac:dyDescent="0.25">
      <c r="A111" s="148"/>
      <c r="B111" s="63">
        <v>765025075</v>
      </c>
      <c r="C111" s="121" t="s">
        <v>214</v>
      </c>
      <c r="D111" s="120" t="s">
        <v>934</v>
      </c>
      <c r="E111" s="62" t="s">
        <v>81</v>
      </c>
      <c r="F111" s="66">
        <v>145.005</v>
      </c>
      <c r="G111" s="66">
        <v>151.91</v>
      </c>
      <c r="H111" s="63" t="s">
        <v>212</v>
      </c>
      <c r="I111" s="63" t="s">
        <v>463</v>
      </c>
      <c r="J111" s="62" t="s">
        <v>753</v>
      </c>
    </row>
    <row r="112" spans="1:10" ht="66" customHeight="1" x14ac:dyDescent="0.25">
      <c r="A112" s="148"/>
      <c r="B112" s="63">
        <v>765527055</v>
      </c>
      <c r="C112" s="121" t="s">
        <v>215</v>
      </c>
      <c r="D112" s="120" t="s">
        <v>934</v>
      </c>
      <c r="E112" s="62" t="s">
        <v>80</v>
      </c>
      <c r="F112" s="66">
        <v>201.82050000000001</v>
      </c>
      <c r="G112" s="66">
        <v>211.43100000000004</v>
      </c>
      <c r="H112" s="63" t="s">
        <v>212</v>
      </c>
      <c r="I112" s="63" t="s">
        <v>463</v>
      </c>
      <c r="J112" s="62" t="s">
        <v>754</v>
      </c>
    </row>
    <row r="113" spans="1:10" ht="66" customHeight="1" x14ac:dyDescent="0.25">
      <c r="A113" s="148"/>
      <c r="B113" s="63">
        <v>765527075</v>
      </c>
      <c r="C113" s="121" t="s">
        <v>215</v>
      </c>
      <c r="D113" s="120" t="s">
        <v>934</v>
      </c>
      <c r="E113" s="62" t="s">
        <v>81</v>
      </c>
      <c r="F113" s="66">
        <v>201.82050000000001</v>
      </c>
      <c r="G113" s="66">
        <v>211.43100000000004</v>
      </c>
      <c r="H113" s="63" t="s">
        <v>212</v>
      </c>
      <c r="I113" s="63" t="s">
        <v>463</v>
      </c>
      <c r="J113" s="62" t="s">
        <v>755</v>
      </c>
    </row>
    <row r="114" spans="1:10" ht="66" customHeight="1" x14ac:dyDescent="0.25">
      <c r="A114" s="148"/>
      <c r="B114" s="63">
        <v>765111055</v>
      </c>
      <c r="C114" s="121" t="s">
        <v>216</v>
      </c>
      <c r="D114" s="120" t="s">
        <v>934</v>
      </c>
      <c r="E114" s="62" t="s">
        <v>80</v>
      </c>
      <c r="F114" s="66">
        <v>212.24699999999999</v>
      </c>
      <c r="G114" s="66">
        <v>222.35400000000001</v>
      </c>
      <c r="H114" s="63" t="s">
        <v>212</v>
      </c>
      <c r="I114" s="63" t="s">
        <v>463</v>
      </c>
      <c r="J114" s="62" t="s">
        <v>756</v>
      </c>
    </row>
    <row r="115" spans="1:10" ht="66" customHeight="1" x14ac:dyDescent="0.25">
      <c r="A115" s="148"/>
      <c r="B115" s="63">
        <v>765111075</v>
      </c>
      <c r="C115" s="121" t="s">
        <v>216</v>
      </c>
      <c r="D115" s="120" t="s">
        <v>934</v>
      </c>
      <c r="E115" s="62" t="s">
        <v>81</v>
      </c>
      <c r="F115" s="66">
        <v>212.24699999999999</v>
      </c>
      <c r="G115" s="66">
        <v>222.35400000000001</v>
      </c>
      <c r="H115" s="63" t="s">
        <v>212</v>
      </c>
      <c r="I115" s="63" t="s">
        <v>463</v>
      </c>
      <c r="J115" s="62" t="s">
        <v>757</v>
      </c>
    </row>
    <row r="116" spans="1:10" ht="66" customHeight="1" x14ac:dyDescent="0.25">
      <c r="A116" s="148"/>
      <c r="B116" s="63">
        <v>765023055</v>
      </c>
      <c r="C116" s="121" t="s">
        <v>932</v>
      </c>
      <c r="D116" s="65" t="s">
        <v>933</v>
      </c>
      <c r="E116" s="62" t="s">
        <v>80</v>
      </c>
      <c r="F116" s="66">
        <v>191.94000000000003</v>
      </c>
      <c r="G116" s="66">
        <v>201.08000000000004</v>
      </c>
      <c r="H116" s="63" t="s">
        <v>212</v>
      </c>
      <c r="I116" s="63" t="s">
        <v>463</v>
      </c>
      <c r="J116" s="62" t="s">
        <v>758</v>
      </c>
    </row>
    <row r="117" spans="1:10" ht="66" customHeight="1" x14ac:dyDescent="0.25">
      <c r="A117" s="148"/>
      <c r="B117" s="63">
        <v>765023075</v>
      </c>
      <c r="C117" s="121" t="s">
        <v>217</v>
      </c>
      <c r="D117" s="65" t="s">
        <v>933</v>
      </c>
      <c r="E117" s="62" t="s">
        <v>81</v>
      </c>
      <c r="F117" s="66">
        <v>191.94000000000003</v>
      </c>
      <c r="G117" s="66">
        <v>201.08000000000004</v>
      </c>
      <c r="H117" s="63" t="s">
        <v>212</v>
      </c>
      <c r="I117" s="63" t="s">
        <v>463</v>
      </c>
      <c r="J117" s="62" t="s">
        <v>759</v>
      </c>
    </row>
    <row r="118" spans="1:10" ht="66" customHeight="1" x14ac:dyDescent="0.25">
      <c r="A118" s="148"/>
      <c r="B118" s="63">
        <v>765523055</v>
      </c>
      <c r="C118" s="121" t="s">
        <v>218</v>
      </c>
      <c r="D118" s="65" t="s">
        <v>933</v>
      </c>
      <c r="E118" s="62" t="s">
        <v>80</v>
      </c>
      <c r="F118" s="66">
        <v>252.22050000000002</v>
      </c>
      <c r="G118" s="66">
        <v>273.12</v>
      </c>
      <c r="H118" s="63" t="s">
        <v>212</v>
      </c>
      <c r="I118" s="63" t="s">
        <v>463</v>
      </c>
      <c r="J118" s="62" t="s">
        <v>760</v>
      </c>
    </row>
    <row r="119" spans="1:10" ht="66" customHeight="1" x14ac:dyDescent="0.25">
      <c r="A119" s="148"/>
      <c r="B119" s="63">
        <v>765523075</v>
      </c>
      <c r="C119" s="121" t="s">
        <v>218</v>
      </c>
      <c r="D119" s="65" t="s">
        <v>933</v>
      </c>
      <c r="E119" s="62" t="s">
        <v>81</v>
      </c>
      <c r="F119" s="66">
        <v>252.22050000000002</v>
      </c>
      <c r="G119" s="66">
        <v>273.12</v>
      </c>
      <c r="H119" s="63" t="s">
        <v>212</v>
      </c>
      <c r="I119" s="63" t="s">
        <v>463</v>
      </c>
      <c r="J119" s="62" t="s">
        <v>761</v>
      </c>
    </row>
    <row r="120" spans="1:10" ht="66" customHeight="1" x14ac:dyDescent="0.25">
      <c r="A120" s="148"/>
      <c r="B120" s="63">
        <v>765107055</v>
      </c>
      <c r="C120" s="121" t="s">
        <v>219</v>
      </c>
      <c r="D120" s="65" t="s">
        <v>933</v>
      </c>
      <c r="E120" s="62" t="s">
        <v>80</v>
      </c>
      <c r="F120" s="66">
        <v>260.70999999999998</v>
      </c>
      <c r="G120" s="66">
        <v>264.23</v>
      </c>
      <c r="H120" s="63" t="s">
        <v>212</v>
      </c>
      <c r="I120" s="63" t="s">
        <v>463</v>
      </c>
      <c r="J120" s="62" t="s">
        <v>762</v>
      </c>
    </row>
    <row r="121" spans="1:10" ht="66" customHeight="1" x14ac:dyDescent="0.25">
      <c r="A121" s="148"/>
      <c r="B121" s="63">
        <v>765107075</v>
      </c>
      <c r="C121" s="121" t="s">
        <v>219</v>
      </c>
      <c r="D121" s="65" t="s">
        <v>933</v>
      </c>
      <c r="E121" s="62" t="s">
        <v>81</v>
      </c>
      <c r="F121" s="66">
        <v>260.70999999999998</v>
      </c>
      <c r="G121" s="66">
        <v>264.23</v>
      </c>
      <c r="H121" s="63" t="s">
        <v>212</v>
      </c>
      <c r="I121" s="63" t="s">
        <v>463</v>
      </c>
      <c r="J121" s="62" t="s">
        <v>763</v>
      </c>
    </row>
    <row r="122" spans="1:10" ht="66" customHeight="1" x14ac:dyDescent="0.25">
      <c r="A122" s="148"/>
      <c r="B122" s="63">
        <v>765805055</v>
      </c>
      <c r="C122" s="121" t="s">
        <v>220</v>
      </c>
      <c r="D122" s="65" t="s">
        <v>936</v>
      </c>
      <c r="E122" s="62" t="s">
        <v>80</v>
      </c>
      <c r="F122" s="66">
        <v>15.34</v>
      </c>
      <c r="G122" s="114">
        <v>16.07</v>
      </c>
      <c r="H122" s="63" t="s">
        <v>221</v>
      </c>
      <c r="I122" s="63" t="s">
        <v>463</v>
      </c>
      <c r="J122" s="62" t="s">
        <v>764</v>
      </c>
    </row>
    <row r="123" spans="1:10" ht="66" customHeight="1" x14ac:dyDescent="0.25">
      <c r="A123" s="148"/>
      <c r="B123" s="63">
        <v>765805053</v>
      </c>
      <c r="C123" s="121" t="s">
        <v>220</v>
      </c>
      <c r="D123" s="65" t="s">
        <v>936</v>
      </c>
      <c r="E123" s="62" t="s">
        <v>81</v>
      </c>
      <c r="F123" s="66">
        <v>15.34</v>
      </c>
      <c r="G123" s="114">
        <v>16.07</v>
      </c>
      <c r="H123" s="63" t="s">
        <v>221</v>
      </c>
      <c r="I123" s="63" t="s">
        <v>463</v>
      </c>
      <c r="J123" s="62" t="s">
        <v>765</v>
      </c>
    </row>
    <row r="124" spans="1:10" ht="66" customHeight="1" x14ac:dyDescent="0.25">
      <c r="A124" s="148"/>
      <c r="B124" s="63" t="s">
        <v>222</v>
      </c>
      <c r="C124" s="121" t="s">
        <v>577</v>
      </c>
      <c r="D124" s="122" t="s">
        <v>354</v>
      </c>
      <c r="E124" s="62" t="s">
        <v>85</v>
      </c>
      <c r="F124" s="66">
        <v>369.495</v>
      </c>
      <c r="G124" s="66">
        <v>387.09000000000003</v>
      </c>
      <c r="H124" s="63" t="s">
        <v>223</v>
      </c>
      <c r="I124" s="63" t="s">
        <v>463</v>
      </c>
      <c r="J124" s="62" t="s">
        <v>766</v>
      </c>
    </row>
    <row r="125" spans="1:10" ht="66" customHeight="1" x14ac:dyDescent="0.25">
      <c r="A125" s="148"/>
      <c r="B125" s="63" t="s">
        <v>224</v>
      </c>
      <c r="C125" s="121" t="s">
        <v>578</v>
      </c>
      <c r="D125" s="122" t="s">
        <v>354</v>
      </c>
      <c r="E125" s="62" t="s">
        <v>81</v>
      </c>
      <c r="F125" s="66">
        <v>369.495</v>
      </c>
      <c r="G125" s="66">
        <v>387.09000000000003</v>
      </c>
      <c r="H125" s="63" t="s">
        <v>223</v>
      </c>
      <c r="I125" s="63" t="s">
        <v>463</v>
      </c>
      <c r="J125" s="62" t="s">
        <v>767</v>
      </c>
    </row>
    <row r="126" spans="1:10" ht="66" customHeight="1" x14ac:dyDescent="0.25">
      <c r="A126" s="148"/>
      <c r="B126" s="123">
        <v>191157354</v>
      </c>
      <c r="C126" s="121" t="s">
        <v>940</v>
      </c>
      <c r="D126" s="118" t="s">
        <v>938</v>
      </c>
      <c r="E126" s="62" t="s">
        <v>85</v>
      </c>
      <c r="F126" s="66">
        <v>254.57</v>
      </c>
      <c r="G126" s="66">
        <v>266.7</v>
      </c>
      <c r="H126" s="63" t="s">
        <v>223</v>
      </c>
      <c r="I126" s="63" t="s">
        <v>463</v>
      </c>
      <c r="J126" s="121" t="s">
        <v>941</v>
      </c>
    </row>
    <row r="127" spans="1:10" ht="66" customHeight="1" x14ac:dyDescent="0.25">
      <c r="A127" s="148"/>
      <c r="B127" s="123">
        <v>191257353</v>
      </c>
      <c r="C127" s="121" t="s">
        <v>939</v>
      </c>
      <c r="D127" s="118" t="s">
        <v>938</v>
      </c>
      <c r="E127" s="62" t="s">
        <v>81</v>
      </c>
      <c r="F127" s="66">
        <v>254.57</v>
      </c>
      <c r="G127" s="66">
        <v>266.7</v>
      </c>
      <c r="H127" s="63" t="s">
        <v>223</v>
      </c>
      <c r="I127" s="63" t="s">
        <v>463</v>
      </c>
      <c r="J127" s="121" t="s">
        <v>942</v>
      </c>
    </row>
    <row r="128" spans="1:10" ht="66" customHeight="1" x14ac:dyDescent="0.25">
      <c r="A128" s="148"/>
      <c r="B128" s="63">
        <v>765861111</v>
      </c>
      <c r="C128" s="121" t="s">
        <v>225</v>
      </c>
      <c r="D128" s="115" t="s">
        <v>937</v>
      </c>
      <c r="E128" s="62" t="s">
        <v>85</v>
      </c>
      <c r="F128" s="66">
        <v>13.849500000000001</v>
      </c>
      <c r="G128" s="66">
        <v>14.509</v>
      </c>
      <c r="H128" s="63" t="s">
        <v>221</v>
      </c>
      <c r="I128" s="63" t="s">
        <v>463</v>
      </c>
      <c r="J128" s="62" t="s">
        <v>768</v>
      </c>
    </row>
    <row r="129" spans="1:10" ht="66" customHeight="1" x14ac:dyDescent="0.25">
      <c r="A129" s="148"/>
      <c r="B129" s="63" t="s">
        <v>226</v>
      </c>
      <c r="C129" s="121" t="s">
        <v>579</v>
      </c>
      <c r="D129" s="120" t="s">
        <v>943</v>
      </c>
      <c r="E129" s="62" t="s">
        <v>85</v>
      </c>
      <c r="F129" s="66">
        <v>329.59499999999997</v>
      </c>
      <c r="G129" s="66">
        <v>329.6</v>
      </c>
      <c r="H129" s="63" t="s">
        <v>227</v>
      </c>
      <c r="I129" s="63" t="s">
        <v>463</v>
      </c>
      <c r="J129" s="62" t="s">
        <v>769</v>
      </c>
    </row>
    <row r="130" spans="1:10" ht="66" customHeight="1" x14ac:dyDescent="0.25">
      <c r="A130" s="148"/>
      <c r="B130" s="63" t="s">
        <v>228</v>
      </c>
      <c r="C130" s="121" t="s">
        <v>580</v>
      </c>
      <c r="D130" s="120" t="s">
        <v>943</v>
      </c>
      <c r="E130" s="62" t="s">
        <v>81</v>
      </c>
      <c r="F130" s="66">
        <v>329.59499999999997</v>
      </c>
      <c r="G130" s="66">
        <v>329.6</v>
      </c>
      <c r="H130" s="63" t="s">
        <v>227</v>
      </c>
      <c r="I130" s="63" t="s">
        <v>463</v>
      </c>
      <c r="J130" s="62" t="s">
        <v>770</v>
      </c>
    </row>
    <row r="131" spans="1:10" ht="66" customHeight="1" x14ac:dyDescent="0.25">
      <c r="A131" s="148"/>
      <c r="B131" s="125" t="s">
        <v>944</v>
      </c>
      <c r="C131" s="121" t="s">
        <v>948</v>
      </c>
      <c r="D131" s="120" t="s">
        <v>947</v>
      </c>
      <c r="E131" s="62" t="s">
        <v>85</v>
      </c>
      <c r="F131" s="66">
        <v>276.04000000000002</v>
      </c>
      <c r="G131" s="66">
        <v>276.04000000000002</v>
      </c>
      <c r="H131" s="63" t="s">
        <v>227</v>
      </c>
      <c r="I131" s="63" t="s">
        <v>463</v>
      </c>
      <c r="J131" s="121" t="s">
        <v>946</v>
      </c>
    </row>
    <row r="132" spans="1:10" ht="66" customHeight="1" x14ac:dyDescent="0.25">
      <c r="A132" s="148"/>
      <c r="B132" s="125" t="s">
        <v>945</v>
      </c>
      <c r="C132" s="121" t="s">
        <v>949</v>
      </c>
      <c r="D132" s="120" t="s">
        <v>947</v>
      </c>
      <c r="E132" s="62" t="s">
        <v>81</v>
      </c>
      <c r="F132" s="66">
        <v>276.04000000000002</v>
      </c>
      <c r="G132" s="66">
        <v>276.04000000000002</v>
      </c>
      <c r="H132" s="63" t="s">
        <v>227</v>
      </c>
      <c r="I132" s="63" t="s">
        <v>463</v>
      </c>
      <c r="J132" s="121" t="s">
        <v>946</v>
      </c>
    </row>
    <row r="133" spans="1:10" ht="66" customHeight="1" x14ac:dyDescent="0.25">
      <c r="A133" s="148"/>
      <c r="B133" s="63">
        <v>184603031</v>
      </c>
      <c r="C133" s="121" t="s">
        <v>950</v>
      </c>
      <c r="D133" s="65"/>
      <c r="E133" s="62"/>
      <c r="F133" s="66">
        <v>237.61500000000001</v>
      </c>
      <c r="G133" s="66">
        <v>237.61500000000001</v>
      </c>
      <c r="H133" s="63" t="s">
        <v>229</v>
      </c>
      <c r="I133" s="63" t="s">
        <v>463</v>
      </c>
      <c r="J133" s="62" t="s">
        <v>951</v>
      </c>
    </row>
    <row r="134" spans="1:10" ht="66" customHeight="1" x14ac:dyDescent="0.25">
      <c r="A134" s="148"/>
      <c r="B134" s="63" t="s">
        <v>297</v>
      </c>
      <c r="C134" s="121" t="s">
        <v>303</v>
      </c>
      <c r="D134" s="65"/>
      <c r="E134" s="62"/>
      <c r="F134" s="66">
        <v>298.15800000000002</v>
      </c>
      <c r="G134" s="66">
        <v>298.15800000000002</v>
      </c>
      <c r="H134" s="63" t="s">
        <v>229</v>
      </c>
      <c r="I134" s="63" t="s">
        <v>463</v>
      </c>
      <c r="J134" s="62" t="s">
        <v>952</v>
      </c>
    </row>
    <row r="135" spans="1:10" ht="63.75" x14ac:dyDescent="0.25">
      <c r="A135" s="148"/>
      <c r="B135" s="82" t="s">
        <v>298</v>
      </c>
      <c r="C135" s="124" t="s">
        <v>230</v>
      </c>
      <c r="D135" s="83"/>
      <c r="E135" s="84" t="s">
        <v>953</v>
      </c>
      <c r="F135" s="85">
        <v>51.03</v>
      </c>
      <c r="G135" s="85">
        <v>51.03</v>
      </c>
      <c r="H135" s="82" t="s">
        <v>231</v>
      </c>
      <c r="I135" s="82" t="s">
        <v>463</v>
      </c>
      <c r="J135" s="58" t="s">
        <v>771</v>
      </c>
    </row>
    <row r="136" spans="1:10" ht="63.75" x14ac:dyDescent="0.25">
      <c r="A136" s="148"/>
      <c r="B136" s="82" t="s">
        <v>299</v>
      </c>
      <c r="C136" s="83" t="s">
        <v>232</v>
      </c>
      <c r="D136" s="83"/>
      <c r="E136" s="84" t="s">
        <v>954</v>
      </c>
      <c r="F136" s="85">
        <v>51.03</v>
      </c>
      <c r="G136" s="85">
        <v>51.03</v>
      </c>
      <c r="H136" s="82" t="s">
        <v>231</v>
      </c>
      <c r="I136" s="82" t="s">
        <v>463</v>
      </c>
      <c r="J136" s="58" t="s">
        <v>772</v>
      </c>
    </row>
    <row r="137" spans="1:10" ht="66" customHeight="1" x14ac:dyDescent="0.25">
      <c r="A137" s="148"/>
      <c r="B137" s="63" t="s">
        <v>272</v>
      </c>
      <c r="C137" s="64" t="s">
        <v>581</v>
      </c>
      <c r="D137" s="65"/>
      <c r="E137" s="84" t="s">
        <v>953</v>
      </c>
      <c r="F137" s="66">
        <v>47.88</v>
      </c>
      <c r="G137" s="66">
        <v>47.88</v>
      </c>
      <c r="H137" s="63" t="s">
        <v>231</v>
      </c>
      <c r="I137" s="63" t="s">
        <v>463</v>
      </c>
      <c r="J137" s="62" t="s">
        <v>773</v>
      </c>
    </row>
    <row r="138" spans="1:10" ht="66" customHeight="1" x14ac:dyDescent="0.25">
      <c r="A138" s="148"/>
      <c r="B138" s="63" t="s">
        <v>300</v>
      </c>
      <c r="C138" s="64" t="s">
        <v>582</v>
      </c>
      <c r="D138" s="65"/>
      <c r="E138" s="84" t="s">
        <v>954</v>
      </c>
      <c r="F138" s="66">
        <v>47.88</v>
      </c>
      <c r="G138" s="66">
        <v>47.88</v>
      </c>
      <c r="H138" s="63" t="s">
        <v>231</v>
      </c>
      <c r="I138" s="63" t="s">
        <v>463</v>
      </c>
      <c r="J138" s="62" t="s">
        <v>774</v>
      </c>
    </row>
    <row r="139" spans="1:10" ht="76.5" x14ac:dyDescent="0.25">
      <c r="A139" s="148"/>
      <c r="B139" s="82" t="s">
        <v>301</v>
      </c>
      <c r="C139" s="83" t="s">
        <v>583</v>
      </c>
      <c r="D139" s="83"/>
      <c r="E139" s="84" t="s">
        <v>953</v>
      </c>
      <c r="F139" s="85">
        <v>114.60750000000002</v>
      </c>
      <c r="G139" s="85">
        <v>114.60750000000002</v>
      </c>
      <c r="H139" s="82" t="s">
        <v>231</v>
      </c>
      <c r="I139" s="82" t="s">
        <v>463</v>
      </c>
      <c r="J139" s="58" t="s">
        <v>775</v>
      </c>
    </row>
    <row r="140" spans="1:10" ht="76.5" x14ac:dyDescent="0.25">
      <c r="A140" s="148"/>
      <c r="B140" s="82" t="s">
        <v>302</v>
      </c>
      <c r="C140" s="83" t="s">
        <v>584</v>
      </c>
      <c r="D140" s="83"/>
      <c r="E140" s="84" t="s">
        <v>954</v>
      </c>
      <c r="F140" s="85">
        <v>114.60750000000002</v>
      </c>
      <c r="G140" s="85">
        <v>114.60750000000002</v>
      </c>
      <c r="H140" s="82" t="s">
        <v>231</v>
      </c>
      <c r="I140" s="82" t="s">
        <v>463</v>
      </c>
      <c r="J140" s="58" t="s">
        <v>776</v>
      </c>
    </row>
    <row r="141" spans="1:10" ht="66" customHeight="1" x14ac:dyDescent="0.25">
      <c r="A141" s="148"/>
      <c r="B141" s="63" t="s">
        <v>233</v>
      </c>
      <c r="C141" s="64" t="s">
        <v>1002</v>
      </c>
      <c r="D141" s="65"/>
      <c r="E141" s="84" t="s">
        <v>953</v>
      </c>
      <c r="F141" s="66">
        <v>36.036000000000001</v>
      </c>
      <c r="G141" s="66">
        <v>36.036000000000001</v>
      </c>
      <c r="H141" s="63" t="s">
        <v>231</v>
      </c>
      <c r="I141" s="63" t="s">
        <v>463</v>
      </c>
      <c r="J141" s="95" t="s">
        <v>1004</v>
      </c>
    </row>
    <row r="142" spans="1:10" ht="66" customHeight="1" x14ac:dyDescent="0.25">
      <c r="A142" s="148"/>
      <c r="B142" s="63" t="s">
        <v>234</v>
      </c>
      <c r="C142" s="64" t="s">
        <v>1003</v>
      </c>
      <c r="D142" s="65"/>
      <c r="E142" s="84" t="s">
        <v>954</v>
      </c>
      <c r="F142" s="66">
        <v>36.036000000000001</v>
      </c>
      <c r="G142" s="66">
        <v>36.036000000000001</v>
      </c>
      <c r="H142" s="63" t="s">
        <v>231</v>
      </c>
      <c r="I142" s="63" t="s">
        <v>463</v>
      </c>
      <c r="J142" s="95" t="s">
        <v>1005</v>
      </c>
    </row>
    <row r="143" spans="1:10" ht="66" customHeight="1" x14ac:dyDescent="0.25">
      <c r="A143" s="148"/>
      <c r="B143" s="63" t="s">
        <v>235</v>
      </c>
      <c r="C143" s="64" t="s">
        <v>236</v>
      </c>
      <c r="D143" s="65" t="s">
        <v>957</v>
      </c>
      <c r="E143" s="62" t="s">
        <v>953</v>
      </c>
      <c r="F143" s="66">
        <v>284.34000000000003</v>
      </c>
      <c r="G143" s="66">
        <v>284.34000000000003</v>
      </c>
      <c r="H143" s="63" t="s">
        <v>237</v>
      </c>
      <c r="I143" s="63" t="s">
        <v>463</v>
      </c>
      <c r="J143" s="62" t="s">
        <v>777</v>
      </c>
    </row>
    <row r="144" spans="1:10" ht="66" customHeight="1" x14ac:dyDescent="0.25">
      <c r="A144" s="148"/>
      <c r="B144" s="63" t="s">
        <v>238</v>
      </c>
      <c r="C144" s="64" t="s">
        <v>955</v>
      </c>
      <c r="D144" s="65"/>
      <c r="E144" s="62" t="s">
        <v>953</v>
      </c>
      <c r="F144" s="66">
        <v>110.92200000000001</v>
      </c>
      <c r="G144" s="66">
        <v>110.92200000000001</v>
      </c>
      <c r="H144" s="63" t="s">
        <v>231</v>
      </c>
      <c r="I144" s="63" t="s">
        <v>463</v>
      </c>
      <c r="J144" s="62" t="s">
        <v>778</v>
      </c>
    </row>
    <row r="145" spans="1:10" ht="66" customHeight="1" x14ac:dyDescent="0.25">
      <c r="A145" s="148"/>
      <c r="B145" s="63" t="s">
        <v>239</v>
      </c>
      <c r="C145" s="64" t="s">
        <v>585</v>
      </c>
      <c r="D145" s="65"/>
      <c r="E145" s="62" t="s">
        <v>953</v>
      </c>
      <c r="F145" s="66">
        <v>181.54500000000002</v>
      </c>
      <c r="G145" s="66">
        <v>181.54500000000002</v>
      </c>
      <c r="H145" s="63" t="s">
        <v>231</v>
      </c>
      <c r="I145" s="63" t="s">
        <v>463</v>
      </c>
      <c r="J145" s="62" t="s">
        <v>779</v>
      </c>
    </row>
    <row r="146" spans="1:10" ht="66" customHeight="1" x14ac:dyDescent="0.25">
      <c r="A146" s="148"/>
      <c r="B146" s="63" t="s">
        <v>240</v>
      </c>
      <c r="C146" s="64" t="s">
        <v>956</v>
      </c>
      <c r="D146" s="65"/>
      <c r="E146" s="62" t="s">
        <v>953</v>
      </c>
      <c r="F146" s="66">
        <v>158.655</v>
      </c>
      <c r="G146" s="66">
        <v>158.655</v>
      </c>
      <c r="H146" s="63" t="s">
        <v>231</v>
      </c>
      <c r="I146" s="63" t="s">
        <v>463</v>
      </c>
      <c r="J146" s="62" t="s">
        <v>780</v>
      </c>
    </row>
    <row r="147" spans="1:10" ht="66" customHeight="1" x14ac:dyDescent="0.25">
      <c r="A147" s="148"/>
      <c r="B147" s="63" t="s">
        <v>86</v>
      </c>
      <c r="C147" s="64" t="s">
        <v>586</v>
      </c>
      <c r="D147" s="115" t="s">
        <v>873</v>
      </c>
      <c r="E147" s="62" t="s">
        <v>85</v>
      </c>
      <c r="F147" s="66">
        <v>122.85000000000001</v>
      </c>
      <c r="G147" s="66">
        <v>122.85000000000001</v>
      </c>
      <c r="H147" s="63" t="s">
        <v>241</v>
      </c>
      <c r="I147" s="63" t="s">
        <v>463</v>
      </c>
      <c r="J147" s="62" t="s">
        <v>781</v>
      </c>
    </row>
    <row r="148" spans="1:10" ht="66" customHeight="1" x14ac:dyDescent="0.25">
      <c r="A148" s="148"/>
      <c r="B148" s="63" t="s">
        <v>92</v>
      </c>
      <c r="C148" s="64" t="s">
        <v>886</v>
      </c>
      <c r="D148" s="115" t="s">
        <v>873</v>
      </c>
      <c r="E148" s="62" t="s">
        <v>85</v>
      </c>
      <c r="F148" s="66">
        <v>228.37</v>
      </c>
      <c r="G148" s="66">
        <v>228.37</v>
      </c>
      <c r="H148" s="63" t="s">
        <v>241</v>
      </c>
      <c r="I148" s="63" t="s">
        <v>463</v>
      </c>
      <c r="J148" s="62" t="s">
        <v>782</v>
      </c>
    </row>
    <row r="149" spans="1:10" ht="66" customHeight="1" x14ac:dyDescent="0.25">
      <c r="A149" s="148"/>
      <c r="B149" s="63" t="s">
        <v>87</v>
      </c>
      <c r="C149" s="64" t="s">
        <v>587</v>
      </c>
      <c r="D149" s="115" t="s">
        <v>874</v>
      </c>
      <c r="E149" s="62" t="s">
        <v>85</v>
      </c>
      <c r="F149" s="66">
        <v>138.6</v>
      </c>
      <c r="G149" s="66">
        <v>138.6</v>
      </c>
      <c r="H149" s="63" t="s">
        <v>241</v>
      </c>
      <c r="I149" s="63" t="s">
        <v>463</v>
      </c>
      <c r="J149" s="62" t="s">
        <v>783</v>
      </c>
    </row>
    <row r="150" spans="1:10" ht="66" customHeight="1" x14ac:dyDescent="0.25">
      <c r="A150" s="148"/>
      <c r="B150" s="63" t="s">
        <v>93</v>
      </c>
      <c r="C150" s="64" t="s">
        <v>885</v>
      </c>
      <c r="D150" s="115" t="s">
        <v>874</v>
      </c>
      <c r="E150" s="62" t="s">
        <v>85</v>
      </c>
      <c r="F150" s="66">
        <v>249.9</v>
      </c>
      <c r="G150" s="66">
        <v>249.9</v>
      </c>
      <c r="H150" s="63" t="s">
        <v>241</v>
      </c>
      <c r="I150" s="63" t="s">
        <v>463</v>
      </c>
      <c r="J150" s="62" t="s">
        <v>784</v>
      </c>
    </row>
    <row r="151" spans="1:10" ht="66" customHeight="1" x14ac:dyDescent="0.25">
      <c r="A151" s="148"/>
      <c r="B151" s="63" t="s">
        <v>88</v>
      </c>
      <c r="C151" s="64" t="s">
        <v>588</v>
      </c>
      <c r="D151" s="115" t="s">
        <v>873</v>
      </c>
      <c r="E151" s="62" t="s">
        <v>85</v>
      </c>
      <c r="F151" s="66">
        <v>138.6</v>
      </c>
      <c r="G151" s="66">
        <v>138.6</v>
      </c>
      <c r="H151" s="63" t="s">
        <v>241</v>
      </c>
      <c r="I151" s="63" t="s">
        <v>463</v>
      </c>
      <c r="J151" s="62" t="s">
        <v>785</v>
      </c>
    </row>
    <row r="152" spans="1:10" ht="66" customHeight="1" x14ac:dyDescent="0.25">
      <c r="A152" s="148"/>
      <c r="B152" s="63" t="s">
        <v>94</v>
      </c>
      <c r="C152" s="64" t="s">
        <v>589</v>
      </c>
      <c r="D152" s="115" t="s">
        <v>873</v>
      </c>
      <c r="E152" s="62" t="s">
        <v>85</v>
      </c>
      <c r="F152" s="66">
        <v>254.1</v>
      </c>
      <c r="G152" s="66">
        <v>254.1</v>
      </c>
      <c r="H152" s="63" t="s">
        <v>241</v>
      </c>
      <c r="I152" s="63" t="s">
        <v>463</v>
      </c>
      <c r="J152" s="62" t="s">
        <v>786</v>
      </c>
    </row>
    <row r="153" spans="1:10" ht="66" customHeight="1" x14ac:dyDescent="0.25">
      <c r="A153" s="148"/>
      <c r="B153" s="63" t="s">
        <v>89</v>
      </c>
      <c r="C153" s="64" t="s">
        <v>590</v>
      </c>
      <c r="D153" s="115" t="s">
        <v>874</v>
      </c>
      <c r="E153" s="62" t="s">
        <v>85</v>
      </c>
      <c r="F153" s="66">
        <v>153.30000000000001</v>
      </c>
      <c r="G153" s="66">
        <v>153.30000000000001</v>
      </c>
      <c r="H153" s="63" t="s">
        <v>241</v>
      </c>
      <c r="I153" s="63" t="s">
        <v>463</v>
      </c>
      <c r="J153" s="62" t="s">
        <v>787</v>
      </c>
    </row>
    <row r="154" spans="1:10" ht="66" customHeight="1" x14ac:dyDescent="0.25">
      <c r="A154" s="148"/>
      <c r="B154" s="63" t="s">
        <v>95</v>
      </c>
      <c r="C154" s="64" t="s">
        <v>591</v>
      </c>
      <c r="D154" s="115" t="s">
        <v>874</v>
      </c>
      <c r="E154" s="62" t="s">
        <v>85</v>
      </c>
      <c r="F154" s="66">
        <v>282.45</v>
      </c>
      <c r="G154" s="66">
        <v>282.45</v>
      </c>
      <c r="H154" s="63" t="s">
        <v>241</v>
      </c>
      <c r="I154" s="63" t="s">
        <v>463</v>
      </c>
      <c r="J154" s="62" t="s">
        <v>788</v>
      </c>
    </row>
    <row r="155" spans="1:10" ht="66" customHeight="1" x14ac:dyDescent="0.25">
      <c r="A155" s="148"/>
      <c r="B155" s="63" t="s">
        <v>90</v>
      </c>
      <c r="C155" s="64" t="s">
        <v>592</v>
      </c>
      <c r="D155" s="115" t="s">
        <v>873</v>
      </c>
      <c r="E155" s="62" t="s">
        <v>85</v>
      </c>
      <c r="F155" s="66">
        <v>222.60000000000002</v>
      </c>
      <c r="G155" s="66">
        <v>222.60000000000002</v>
      </c>
      <c r="H155" s="63" t="s">
        <v>241</v>
      </c>
      <c r="I155" s="63" t="s">
        <v>463</v>
      </c>
      <c r="J155" s="62" t="s">
        <v>789</v>
      </c>
    </row>
    <row r="156" spans="1:10" ht="66" customHeight="1" x14ac:dyDescent="0.25">
      <c r="A156" s="148"/>
      <c r="B156" s="63" t="s">
        <v>96</v>
      </c>
      <c r="C156" s="64" t="s">
        <v>593</v>
      </c>
      <c r="D156" s="115" t="s">
        <v>873</v>
      </c>
      <c r="E156" s="62" t="s">
        <v>85</v>
      </c>
      <c r="F156" s="66">
        <v>361.62</v>
      </c>
      <c r="G156" s="66">
        <v>361.62</v>
      </c>
      <c r="H156" s="63" t="s">
        <v>241</v>
      </c>
      <c r="I156" s="63" t="s">
        <v>463</v>
      </c>
      <c r="J156" s="62" t="s">
        <v>790</v>
      </c>
    </row>
    <row r="157" spans="1:10" ht="66" customHeight="1" x14ac:dyDescent="0.25">
      <c r="A157" s="148"/>
      <c r="B157" s="63" t="s">
        <v>91</v>
      </c>
      <c r="C157" s="64" t="s">
        <v>594</v>
      </c>
      <c r="D157" s="115" t="s">
        <v>874</v>
      </c>
      <c r="E157" s="62" t="s">
        <v>85</v>
      </c>
      <c r="F157" s="66">
        <v>222.60000000000002</v>
      </c>
      <c r="G157" s="66">
        <v>222.60000000000002</v>
      </c>
      <c r="H157" s="63" t="s">
        <v>241</v>
      </c>
      <c r="I157" s="63" t="s">
        <v>463</v>
      </c>
      <c r="J157" s="62" t="s">
        <v>791</v>
      </c>
    </row>
    <row r="158" spans="1:10" ht="66" customHeight="1" x14ac:dyDescent="0.25">
      <c r="A158" s="148"/>
      <c r="B158" s="63" t="s">
        <v>97</v>
      </c>
      <c r="C158" s="64" t="s">
        <v>595</v>
      </c>
      <c r="D158" s="115" t="s">
        <v>874</v>
      </c>
      <c r="E158" s="62" t="s">
        <v>85</v>
      </c>
      <c r="F158" s="66">
        <v>361.62</v>
      </c>
      <c r="G158" s="66">
        <v>361.62</v>
      </c>
      <c r="H158" s="63" t="s">
        <v>241</v>
      </c>
      <c r="I158" s="63" t="s">
        <v>463</v>
      </c>
      <c r="J158" s="62" t="s">
        <v>792</v>
      </c>
    </row>
    <row r="159" spans="1:10" ht="66" customHeight="1" x14ac:dyDescent="0.25">
      <c r="A159" s="149"/>
      <c r="B159" s="126" t="s">
        <v>958</v>
      </c>
      <c r="C159" s="64" t="s">
        <v>962</v>
      </c>
      <c r="D159" s="115" t="s">
        <v>873</v>
      </c>
      <c r="E159" s="62" t="s">
        <v>85</v>
      </c>
      <c r="F159" s="66">
        <v>500.64</v>
      </c>
      <c r="G159" s="66">
        <v>500.64</v>
      </c>
      <c r="H159" s="63" t="s">
        <v>241</v>
      </c>
      <c r="I159" s="63" t="s">
        <v>463</v>
      </c>
      <c r="J159" s="62" t="s">
        <v>961</v>
      </c>
    </row>
    <row r="160" spans="1:10" ht="66" customHeight="1" x14ac:dyDescent="0.25">
      <c r="A160" s="149"/>
      <c r="B160" s="126" t="s">
        <v>959</v>
      </c>
      <c r="C160" s="64" t="s">
        <v>960</v>
      </c>
      <c r="D160" s="115" t="s">
        <v>874</v>
      </c>
      <c r="E160" s="62" t="s">
        <v>85</v>
      </c>
      <c r="F160" s="66">
        <v>500.64</v>
      </c>
      <c r="G160" s="66">
        <v>500.64</v>
      </c>
      <c r="H160" s="63" t="s">
        <v>241</v>
      </c>
      <c r="I160" s="63" t="s">
        <v>463</v>
      </c>
      <c r="J160" s="62" t="s">
        <v>961</v>
      </c>
    </row>
    <row r="161" spans="1:10" ht="66" customHeight="1" x14ac:dyDescent="0.25">
      <c r="A161" s="149"/>
      <c r="B161" s="159" t="s">
        <v>996</v>
      </c>
      <c r="C161" s="64" t="s">
        <v>999</v>
      </c>
      <c r="D161" s="115" t="s">
        <v>873</v>
      </c>
      <c r="E161" s="95" t="s">
        <v>85</v>
      </c>
      <c r="F161" s="66">
        <v>369.6</v>
      </c>
      <c r="G161" s="66">
        <v>369.6</v>
      </c>
      <c r="H161" s="63" t="s">
        <v>241</v>
      </c>
      <c r="I161" s="63" t="s">
        <v>463</v>
      </c>
      <c r="J161" s="95" t="s">
        <v>1000</v>
      </c>
    </row>
    <row r="162" spans="1:10" ht="66" customHeight="1" x14ac:dyDescent="0.25">
      <c r="A162" s="149"/>
      <c r="B162" s="159" t="s">
        <v>997</v>
      </c>
      <c r="C162" s="64" t="s">
        <v>998</v>
      </c>
      <c r="D162" s="115" t="s">
        <v>874</v>
      </c>
      <c r="E162" s="95" t="s">
        <v>85</v>
      </c>
      <c r="F162" s="66">
        <v>411.6</v>
      </c>
      <c r="G162" s="66">
        <v>411.6</v>
      </c>
      <c r="H162" s="63" t="s">
        <v>241</v>
      </c>
      <c r="I162" s="63" t="s">
        <v>463</v>
      </c>
      <c r="J162" s="95" t="s">
        <v>1001</v>
      </c>
    </row>
    <row r="163" spans="1:10" ht="66" customHeight="1" x14ac:dyDescent="0.25">
      <c r="A163" s="148"/>
      <c r="B163" s="63" t="s">
        <v>102</v>
      </c>
      <c r="C163" s="64" t="s">
        <v>242</v>
      </c>
      <c r="D163" s="115" t="s">
        <v>874</v>
      </c>
      <c r="E163" s="62"/>
      <c r="F163" s="66">
        <v>16.537500000000001</v>
      </c>
      <c r="G163" s="66">
        <v>16.537500000000001</v>
      </c>
      <c r="H163" s="63" t="s">
        <v>243</v>
      </c>
      <c r="I163" s="63" t="s">
        <v>463</v>
      </c>
      <c r="J163" s="62" t="s">
        <v>244</v>
      </c>
    </row>
    <row r="164" spans="1:10" ht="66" customHeight="1" x14ac:dyDescent="0.25">
      <c r="A164" s="148"/>
      <c r="B164" s="63" t="s">
        <v>103</v>
      </c>
      <c r="C164" s="64" t="s">
        <v>245</v>
      </c>
      <c r="D164" s="115" t="s">
        <v>874</v>
      </c>
      <c r="E164" s="62"/>
      <c r="F164" s="66">
        <v>33.08</v>
      </c>
      <c r="G164" s="66">
        <v>33.08</v>
      </c>
      <c r="H164" s="63" t="s">
        <v>243</v>
      </c>
      <c r="I164" s="63" t="s">
        <v>463</v>
      </c>
      <c r="J164" s="62" t="s">
        <v>246</v>
      </c>
    </row>
    <row r="165" spans="1:10" ht="66" customHeight="1" x14ac:dyDescent="0.25">
      <c r="A165" s="148"/>
      <c r="B165" s="63" t="s">
        <v>104</v>
      </c>
      <c r="C165" s="64" t="s">
        <v>247</v>
      </c>
      <c r="D165" s="115" t="s">
        <v>874</v>
      </c>
      <c r="E165" s="62"/>
      <c r="F165" s="66">
        <v>46.29</v>
      </c>
      <c r="G165" s="66">
        <v>46.29</v>
      </c>
      <c r="H165" s="63" t="s">
        <v>243</v>
      </c>
      <c r="I165" s="63" t="s">
        <v>463</v>
      </c>
      <c r="J165" s="62" t="s">
        <v>248</v>
      </c>
    </row>
    <row r="166" spans="1:10" ht="66" customHeight="1" x14ac:dyDescent="0.25">
      <c r="A166" s="148"/>
      <c r="B166" s="63" t="s">
        <v>99</v>
      </c>
      <c r="C166" s="64" t="s">
        <v>249</v>
      </c>
      <c r="D166" s="115" t="s">
        <v>873</v>
      </c>
      <c r="E166" s="62"/>
      <c r="F166" s="66">
        <v>15.43</v>
      </c>
      <c r="G166" s="66">
        <v>15.43</v>
      </c>
      <c r="H166" s="63" t="s">
        <v>243</v>
      </c>
      <c r="I166" s="63" t="s">
        <v>463</v>
      </c>
      <c r="J166" s="62" t="s">
        <v>250</v>
      </c>
    </row>
    <row r="167" spans="1:10" ht="66" customHeight="1" x14ac:dyDescent="0.25">
      <c r="A167" s="148"/>
      <c r="B167" s="63" t="s">
        <v>100</v>
      </c>
      <c r="C167" s="64" t="s">
        <v>251</v>
      </c>
      <c r="D167" s="115" t="s">
        <v>873</v>
      </c>
      <c r="E167" s="62"/>
      <c r="F167" s="66">
        <v>30.86</v>
      </c>
      <c r="G167" s="66">
        <v>30.86</v>
      </c>
      <c r="H167" s="63" t="s">
        <v>243</v>
      </c>
      <c r="I167" s="63" t="s">
        <v>463</v>
      </c>
      <c r="J167" s="62" t="s">
        <v>252</v>
      </c>
    </row>
    <row r="168" spans="1:10" ht="66" customHeight="1" x14ac:dyDescent="0.25">
      <c r="A168" s="148"/>
      <c r="B168" s="63" t="s">
        <v>101</v>
      </c>
      <c r="C168" s="64" t="s">
        <v>253</v>
      </c>
      <c r="D168" s="115" t="s">
        <v>873</v>
      </c>
      <c r="E168" s="62"/>
      <c r="F168" s="66">
        <v>46.29</v>
      </c>
      <c r="G168" s="66">
        <v>46.29</v>
      </c>
      <c r="H168" s="63" t="s">
        <v>243</v>
      </c>
      <c r="I168" s="63" t="s">
        <v>463</v>
      </c>
      <c r="J168" s="62" t="s">
        <v>254</v>
      </c>
    </row>
    <row r="169" spans="1:10" ht="66" customHeight="1" x14ac:dyDescent="0.25">
      <c r="A169" s="148"/>
      <c r="B169" s="63" t="s">
        <v>98</v>
      </c>
      <c r="C169" s="64" t="s">
        <v>258</v>
      </c>
      <c r="D169" s="65"/>
      <c r="E169" s="62" t="s">
        <v>85</v>
      </c>
      <c r="F169" s="66">
        <v>15.75</v>
      </c>
      <c r="G169" s="66">
        <v>15.75</v>
      </c>
      <c r="H169" s="63" t="s">
        <v>243</v>
      </c>
      <c r="I169" s="63" t="s">
        <v>463</v>
      </c>
      <c r="J169" s="62" t="s">
        <v>793</v>
      </c>
    </row>
    <row r="170" spans="1:10" ht="66" customHeight="1" x14ac:dyDescent="0.25">
      <c r="A170" s="148"/>
      <c r="B170" s="63" t="s">
        <v>105</v>
      </c>
      <c r="C170" s="64" t="s">
        <v>255</v>
      </c>
      <c r="D170" s="65"/>
      <c r="E170" s="62"/>
      <c r="F170" s="66">
        <v>4.2315000000000005</v>
      </c>
      <c r="G170" s="66">
        <v>4.2315000000000005</v>
      </c>
      <c r="H170" s="63" t="s">
        <v>243</v>
      </c>
      <c r="I170" s="63" t="s">
        <v>463</v>
      </c>
      <c r="J170" s="62" t="s">
        <v>256</v>
      </c>
    </row>
    <row r="171" spans="1:10" ht="66" customHeight="1" x14ac:dyDescent="0.25">
      <c r="A171" s="148"/>
      <c r="B171" s="63" t="s">
        <v>106</v>
      </c>
      <c r="C171" s="64" t="s">
        <v>596</v>
      </c>
      <c r="D171" s="65"/>
      <c r="E171" s="62"/>
      <c r="F171" s="66">
        <v>18.879000000000001</v>
      </c>
      <c r="G171" s="66">
        <v>18.879000000000001</v>
      </c>
      <c r="H171" s="63" t="s">
        <v>243</v>
      </c>
      <c r="I171" s="63" t="s">
        <v>463</v>
      </c>
      <c r="J171" s="62" t="s">
        <v>257</v>
      </c>
    </row>
    <row r="172" spans="1:10" ht="66" customHeight="1" x14ac:dyDescent="0.25">
      <c r="A172" s="148"/>
      <c r="B172" s="63" t="s">
        <v>107</v>
      </c>
      <c r="C172" s="64" t="s">
        <v>261</v>
      </c>
      <c r="D172" s="65" t="s">
        <v>963</v>
      </c>
      <c r="E172" s="62" t="s">
        <v>966</v>
      </c>
      <c r="F172" s="66">
        <v>96.631500000000003</v>
      </c>
      <c r="G172" s="66">
        <v>96.631500000000003</v>
      </c>
      <c r="H172" s="63" t="s">
        <v>260</v>
      </c>
      <c r="I172" s="63" t="s">
        <v>463</v>
      </c>
      <c r="J172" s="62" t="s">
        <v>795</v>
      </c>
    </row>
    <row r="173" spans="1:10" ht="66" customHeight="1" x14ac:dyDescent="0.25">
      <c r="A173" s="148"/>
      <c r="B173" s="63" t="s">
        <v>108</v>
      </c>
      <c r="C173" s="64" t="s">
        <v>262</v>
      </c>
      <c r="D173" s="65" t="s">
        <v>964</v>
      </c>
      <c r="E173" s="62" t="s">
        <v>966</v>
      </c>
      <c r="F173" s="66">
        <v>119.5425</v>
      </c>
      <c r="G173" s="66">
        <v>119.5425</v>
      </c>
      <c r="H173" s="63" t="s">
        <v>260</v>
      </c>
      <c r="I173" s="63" t="s">
        <v>463</v>
      </c>
      <c r="J173" s="62" t="s">
        <v>796</v>
      </c>
    </row>
    <row r="174" spans="1:10" ht="66" customHeight="1" x14ac:dyDescent="0.25">
      <c r="A174" s="148"/>
      <c r="B174" s="63" t="s">
        <v>109</v>
      </c>
      <c r="C174" s="64" t="s">
        <v>259</v>
      </c>
      <c r="D174" s="65" t="s">
        <v>965</v>
      </c>
      <c r="E174" s="62" t="s">
        <v>966</v>
      </c>
      <c r="F174" s="66">
        <v>144.67949999999999</v>
      </c>
      <c r="G174" s="66">
        <v>144.67949999999999</v>
      </c>
      <c r="H174" s="63" t="s">
        <v>260</v>
      </c>
      <c r="I174" s="63" t="s">
        <v>463</v>
      </c>
      <c r="J174" s="62" t="s">
        <v>794</v>
      </c>
    </row>
    <row r="175" spans="1:10" ht="66" customHeight="1" x14ac:dyDescent="0.25">
      <c r="A175" s="148"/>
      <c r="B175" s="63" t="s">
        <v>116</v>
      </c>
      <c r="C175" s="64" t="s">
        <v>265</v>
      </c>
      <c r="D175" s="65" t="s">
        <v>963</v>
      </c>
      <c r="E175" s="62" t="s">
        <v>966</v>
      </c>
      <c r="F175" s="66">
        <v>362.25</v>
      </c>
      <c r="G175" s="66">
        <v>379.5</v>
      </c>
      <c r="H175" s="63" t="s">
        <v>260</v>
      </c>
      <c r="I175" s="63" t="s">
        <v>463</v>
      </c>
      <c r="J175" s="62" t="s">
        <v>799</v>
      </c>
    </row>
    <row r="176" spans="1:10" ht="66" customHeight="1" x14ac:dyDescent="0.25">
      <c r="A176" s="148"/>
      <c r="B176" s="63" t="s">
        <v>117</v>
      </c>
      <c r="C176" s="64" t="s">
        <v>264</v>
      </c>
      <c r="D176" s="65" t="s">
        <v>964</v>
      </c>
      <c r="E176" s="62" t="s">
        <v>966</v>
      </c>
      <c r="F176" s="66">
        <v>455.94</v>
      </c>
      <c r="G176" s="66">
        <v>477.65</v>
      </c>
      <c r="H176" s="63" t="s">
        <v>260</v>
      </c>
      <c r="I176" s="63" t="s">
        <v>463</v>
      </c>
      <c r="J176" s="62" t="s">
        <v>798</v>
      </c>
    </row>
    <row r="177" spans="1:10" ht="66" customHeight="1" x14ac:dyDescent="0.25">
      <c r="A177" s="148"/>
      <c r="B177" s="63" t="s">
        <v>118</v>
      </c>
      <c r="C177" s="64" t="s">
        <v>268</v>
      </c>
      <c r="D177" s="65" t="s">
        <v>965</v>
      </c>
      <c r="E177" s="62" t="s">
        <v>966</v>
      </c>
      <c r="F177" s="66">
        <v>484.24</v>
      </c>
      <c r="G177" s="66">
        <v>507.3</v>
      </c>
      <c r="H177" s="63" t="s">
        <v>260</v>
      </c>
      <c r="I177" s="63" t="s">
        <v>463</v>
      </c>
      <c r="J177" s="62" t="s">
        <v>801</v>
      </c>
    </row>
    <row r="178" spans="1:10" ht="66" customHeight="1" x14ac:dyDescent="0.25">
      <c r="A178" s="148"/>
      <c r="B178" s="63" t="s">
        <v>113</v>
      </c>
      <c r="C178" s="64" t="s">
        <v>266</v>
      </c>
      <c r="D178" s="65" t="s">
        <v>963</v>
      </c>
      <c r="E178" s="62" t="s">
        <v>966</v>
      </c>
      <c r="F178" s="66">
        <v>232.78</v>
      </c>
      <c r="G178" s="66">
        <v>243.86</v>
      </c>
      <c r="H178" s="63" t="s">
        <v>260</v>
      </c>
      <c r="I178" s="63" t="s">
        <v>463</v>
      </c>
      <c r="J178" s="62"/>
    </row>
    <row r="179" spans="1:10" ht="66" customHeight="1" x14ac:dyDescent="0.25">
      <c r="A179" s="148"/>
      <c r="B179" s="63" t="s">
        <v>114</v>
      </c>
      <c r="C179" s="64" t="s">
        <v>267</v>
      </c>
      <c r="D179" s="65" t="s">
        <v>964</v>
      </c>
      <c r="E179" s="62" t="s">
        <v>966</v>
      </c>
      <c r="F179" s="66">
        <v>286.48</v>
      </c>
      <c r="G179" s="66">
        <v>300.12</v>
      </c>
      <c r="H179" s="63" t="s">
        <v>260</v>
      </c>
      <c r="I179" s="63" t="s">
        <v>463</v>
      </c>
      <c r="J179" s="62" t="s">
        <v>800</v>
      </c>
    </row>
    <row r="180" spans="1:10" ht="66" customHeight="1" x14ac:dyDescent="0.25">
      <c r="A180" s="148"/>
      <c r="B180" s="63" t="s">
        <v>115</v>
      </c>
      <c r="C180" s="64" t="s">
        <v>263</v>
      </c>
      <c r="D180" s="65" t="s">
        <v>965</v>
      </c>
      <c r="E180" s="62" t="s">
        <v>966</v>
      </c>
      <c r="F180" s="66">
        <v>291.7</v>
      </c>
      <c r="G180" s="66">
        <v>305.58999999999997</v>
      </c>
      <c r="H180" s="63" t="s">
        <v>260</v>
      </c>
      <c r="I180" s="63" t="s">
        <v>463</v>
      </c>
      <c r="J180" s="62" t="s">
        <v>797</v>
      </c>
    </row>
    <row r="181" spans="1:10" ht="66" customHeight="1" x14ac:dyDescent="0.25">
      <c r="A181" s="148"/>
      <c r="B181" s="63" t="s">
        <v>110</v>
      </c>
      <c r="C181" s="64" t="s">
        <v>597</v>
      </c>
      <c r="D181" s="65" t="s">
        <v>963</v>
      </c>
      <c r="E181" s="62" t="s">
        <v>966</v>
      </c>
      <c r="F181" s="66">
        <v>105.77</v>
      </c>
      <c r="G181" s="66">
        <v>105.77</v>
      </c>
      <c r="H181" s="63" t="s">
        <v>260</v>
      </c>
      <c r="I181" s="63" t="s">
        <v>463</v>
      </c>
      <c r="J181" s="62" t="s">
        <v>802</v>
      </c>
    </row>
    <row r="182" spans="1:10" ht="66" customHeight="1" x14ac:dyDescent="0.25">
      <c r="A182" s="148"/>
      <c r="B182" s="63" t="s">
        <v>111</v>
      </c>
      <c r="C182" s="64" t="s">
        <v>598</v>
      </c>
      <c r="D182" s="65" t="s">
        <v>964</v>
      </c>
      <c r="E182" s="62" t="s">
        <v>966</v>
      </c>
      <c r="F182" s="66">
        <v>130.72</v>
      </c>
      <c r="G182" s="66">
        <v>130.72</v>
      </c>
      <c r="H182" s="63" t="s">
        <v>260</v>
      </c>
      <c r="I182" s="63" t="s">
        <v>463</v>
      </c>
      <c r="J182" s="62" t="s">
        <v>803</v>
      </c>
    </row>
    <row r="183" spans="1:10" ht="66" customHeight="1" x14ac:dyDescent="0.25">
      <c r="A183" s="148"/>
      <c r="B183" s="63" t="s">
        <v>112</v>
      </c>
      <c r="C183" s="64" t="s">
        <v>599</v>
      </c>
      <c r="D183" s="65" t="s">
        <v>965</v>
      </c>
      <c r="E183" s="62" t="s">
        <v>966</v>
      </c>
      <c r="F183" s="66">
        <v>157.86000000000001</v>
      </c>
      <c r="G183" s="66">
        <v>157.86000000000001</v>
      </c>
      <c r="H183" s="63" t="s">
        <v>260</v>
      </c>
      <c r="I183" s="63" t="s">
        <v>463</v>
      </c>
      <c r="J183" s="62" t="s">
        <v>804</v>
      </c>
    </row>
    <row r="184" spans="1:10" ht="66" customHeight="1" x14ac:dyDescent="0.25">
      <c r="A184" s="148"/>
      <c r="B184" s="63">
        <v>9407090</v>
      </c>
      <c r="C184" s="64" t="s">
        <v>269</v>
      </c>
      <c r="D184" s="65" t="s">
        <v>967</v>
      </c>
      <c r="E184" s="62" t="s">
        <v>953</v>
      </c>
      <c r="F184" s="66">
        <v>90.3</v>
      </c>
      <c r="G184" s="66">
        <v>90.3</v>
      </c>
      <c r="H184" s="63" t="s">
        <v>270</v>
      </c>
      <c r="I184" s="63" t="s">
        <v>463</v>
      </c>
      <c r="J184" s="62" t="s">
        <v>805</v>
      </c>
    </row>
    <row r="185" spans="1:10" ht="66" customHeight="1" x14ac:dyDescent="0.25">
      <c r="A185" s="148"/>
      <c r="B185" s="63">
        <v>9421190</v>
      </c>
      <c r="C185" s="64" t="s">
        <v>271</v>
      </c>
      <c r="D185" s="65" t="s">
        <v>968</v>
      </c>
      <c r="E185" s="62" t="s">
        <v>953</v>
      </c>
      <c r="F185" s="66">
        <v>215.25</v>
      </c>
      <c r="G185" s="66">
        <v>225.50000000000003</v>
      </c>
      <c r="H185" s="63" t="s">
        <v>270</v>
      </c>
      <c r="I185" s="63" t="s">
        <v>463</v>
      </c>
      <c r="J185" s="62" t="s">
        <v>806</v>
      </c>
    </row>
    <row r="186" spans="1:10" ht="66" customHeight="1" x14ac:dyDescent="0.25">
      <c r="A186" s="148"/>
      <c r="B186" s="63" t="s">
        <v>119</v>
      </c>
      <c r="C186" s="64" t="s">
        <v>600</v>
      </c>
      <c r="D186" s="65" t="s">
        <v>969</v>
      </c>
      <c r="E186" s="62" t="s">
        <v>970</v>
      </c>
      <c r="F186" s="66">
        <v>264.35000000000002</v>
      </c>
      <c r="G186" s="66">
        <v>264.35000000000002</v>
      </c>
      <c r="H186" s="63" t="s">
        <v>270</v>
      </c>
      <c r="I186" s="63" t="s">
        <v>463</v>
      </c>
      <c r="J186" s="95" t="s">
        <v>807</v>
      </c>
    </row>
    <row r="187" spans="1:10" ht="66" customHeight="1" x14ac:dyDescent="0.25">
      <c r="A187" s="148"/>
      <c r="B187" s="63" t="s">
        <v>887</v>
      </c>
      <c r="C187" s="64" t="s">
        <v>888</v>
      </c>
      <c r="D187" s="115" t="s">
        <v>874</v>
      </c>
      <c r="E187" s="62"/>
      <c r="F187" s="66">
        <v>361.2</v>
      </c>
      <c r="G187" s="66">
        <v>361.2</v>
      </c>
      <c r="H187" s="63" t="s">
        <v>241</v>
      </c>
      <c r="I187" s="63" t="s">
        <v>463</v>
      </c>
      <c r="J187" s="62" t="s">
        <v>889</v>
      </c>
    </row>
    <row r="188" spans="1:10" ht="66" customHeight="1" x14ac:dyDescent="0.25">
      <c r="A188" s="148"/>
      <c r="B188" s="63" t="s">
        <v>890</v>
      </c>
      <c r="C188" s="64" t="s">
        <v>891</v>
      </c>
      <c r="D188" s="115" t="s">
        <v>873</v>
      </c>
      <c r="E188" s="62"/>
      <c r="F188" s="66">
        <v>333.9</v>
      </c>
      <c r="G188" s="66">
        <v>333.9</v>
      </c>
      <c r="H188" s="63" t="s">
        <v>241</v>
      </c>
      <c r="I188" s="63" t="s">
        <v>463</v>
      </c>
      <c r="J188" s="62" t="s">
        <v>892</v>
      </c>
    </row>
    <row r="189" spans="1:10" ht="66" customHeight="1" x14ac:dyDescent="0.25">
      <c r="A189" s="148"/>
      <c r="B189" s="63">
        <v>357215053</v>
      </c>
      <c r="C189" s="64" t="s">
        <v>622</v>
      </c>
      <c r="D189" s="115" t="s">
        <v>646</v>
      </c>
      <c r="E189" s="62"/>
      <c r="F189" s="66">
        <v>517.37700000000007</v>
      </c>
      <c r="G189" s="66">
        <v>542.01400000000001</v>
      </c>
      <c r="H189" s="63"/>
      <c r="I189" s="63"/>
      <c r="J189" s="62" t="s">
        <v>622</v>
      </c>
    </row>
    <row r="190" spans="1:10" ht="66" customHeight="1" x14ac:dyDescent="0.25">
      <c r="A190" s="148"/>
      <c r="B190" s="63">
        <v>357216053</v>
      </c>
      <c r="C190" s="64" t="s">
        <v>972</v>
      </c>
      <c r="D190" s="115" t="s">
        <v>971</v>
      </c>
      <c r="E190" s="62"/>
      <c r="F190" s="66">
        <v>502.00500000000005</v>
      </c>
      <c r="G190" s="66">
        <v>525.91000000000008</v>
      </c>
      <c r="H190" s="63"/>
      <c r="I190" s="63"/>
      <c r="J190" s="62" t="s">
        <v>972</v>
      </c>
    </row>
    <row r="191" spans="1:10" ht="66" customHeight="1" x14ac:dyDescent="0.25">
      <c r="A191" s="148"/>
      <c r="B191" s="63">
        <v>357217053</v>
      </c>
      <c r="C191" s="64" t="s">
        <v>974</v>
      </c>
      <c r="D191" s="115" t="s">
        <v>973</v>
      </c>
      <c r="E191" s="62"/>
      <c r="F191" s="66">
        <v>493.64699999999999</v>
      </c>
      <c r="G191" s="66">
        <v>517.154</v>
      </c>
      <c r="H191" s="63"/>
      <c r="I191" s="63"/>
      <c r="J191" s="62" t="s">
        <v>974</v>
      </c>
    </row>
    <row r="192" spans="1:10" ht="66" customHeight="1" x14ac:dyDescent="0.25">
      <c r="A192" s="148"/>
      <c r="B192" s="63">
        <v>191253353</v>
      </c>
      <c r="C192" s="64" t="s">
        <v>871</v>
      </c>
      <c r="D192" s="115" t="s">
        <v>975</v>
      </c>
      <c r="E192" s="62"/>
      <c r="F192" s="66">
        <v>327.11700000000002</v>
      </c>
      <c r="G192" s="66">
        <v>342.69400000000007</v>
      </c>
      <c r="H192" s="63"/>
      <c r="I192" s="63"/>
      <c r="J192" s="62"/>
    </row>
    <row r="193" spans="1:10" ht="66" customHeight="1" x14ac:dyDescent="0.25">
      <c r="A193" s="150"/>
      <c r="B193" s="133">
        <v>765027055</v>
      </c>
      <c r="C193" s="134" t="s">
        <v>976</v>
      </c>
      <c r="D193" s="135" t="s">
        <v>348</v>
      </c>
      <c r="E193" s="136" t="s">
        <v>306</v>
      </c>
      <c r="F193" s="137">
        <v>149.20500000000001</v>
      </c>
      <c r="G193" s="138">
        <v>156.31</v>
      </c>
      <c r="H193" s="139"/>
      <c r="I193" s="139"/>
      <c r="J193" s="140"/>
    </row>
    <row r="194" spans="1:10" ht="66" customHeight="1" x14ac:dyDescent="0.25">
      <c r="A194" s="150"/>
      <c r="B194" s="133">
        <v>765347055</v>
      </c>
      <c r="C194" s="134" t="s">
        <v>977</v>
      </c>
      <c r="D194" s="135" t="s">
        <v>348</v>
      </c>
      <c r="E194" s="136" t="s">
        <v>306</v>
      </c>
      <c r="F194" s="137">
        <v>181.77600000000001</v>
      </c>
      <c r="G194" s="138">
        <v>190.43200000000002</v>
      </c>
      <c r="H194" s="139"/>
      <c r="I194" s="139"/>
      <c r="J194" s="140"/>
    </row>
    <row r="195" spans="1:10" ht="66" customHeight="1" x14ac:dyDescent="0.25">
      <c r="A195" s="150"/>
      <c r="B195" s="133" t="s">
        <v>979</v>
      </c>
      <c r="C195" s="134" t="s">
        <v>978</v>
      </c>
      <c r="D195" s="135" t="s">
        <v>348</v>
      </c>
      <c r="E195" s="136" t="s">
        <v>306</v>
      </c>
      <c r="F195" s="137">
        <v>181.77600000000001</v>
      </c>
      <c r="G195" s="138">
        <v>190.43200000000002</v>
      </c>
      <c r="H195" s="139"/>
      <c r="I195" s="139"/>
      <c r="J195" s="140"/>
    </row>
    <row r="196" spans="1:10" ht="66" customHeight="1" x14ac:dyDescent="0.25">
      <c r="A196" s="150"/>
      <c r="B196" s="133" t="s">
        <v>575</v>
      </c>
      <c r="C196" s="134" t="s">
        <v>983</v>
      </c>
      <c r="D196" s="135" t="s">
        <v>349</v>
      </c>
      <c r="E196" s="136" t="s">
        <v>306</v>
      </c>
      <c r="F196" s="137">
        <v>145.005</v>
      </c>
      <c r="G196" s="138">
        <v>151.91</v>
      </c>
      <c r="H196" s="139"/>
      <c r="I196" s="139"/>
      <c r="J196" s="140"/>
    </row>
    <row r="197" spans="1:10" ht="66" customHeight="1" x14ac:dyDescent="0.25">
      <c r="A197" s="150"/>
      <c r="B197" s="133" t="s">
        <v>988</v>
      </c>
      <c r="C197" s="134" t="s">
        <v>984</v>
      </c>
      <c r="D197" s="135" t="s">
        <v>349</v>
      </c>
      <c r="E197" s="136" t="s">
        <v>306</v>
      </c>
      <c r="F197" s="137">
        <v>325.01700000000005</v>
      </c>
      <c r="G197" s="138">
        <v>340.49400000000003</v>
      </c>
      <c r="H197" s="139"/>
      <c r="I197" s="139"/>
      <c r="J197" s="140"/>
    </row>
    <row r="198" spans="1:10" ht="66" customHeight="1" x14ac:dyDescent="0.25">
      <c r="A198" s="150"/>
      <c r="B198" s="133">
        <v>765021055</v>
      </c>
      <c r="C198" s="134" t="s">
        <v>990</v>
      </c>
      <c r="D198" s="135" t="s">
        <v>350</v>
      </c>
      <c r="E198" s="136"/>
      <c r="F198" s="137">
        <v>221.86500000000001</v>
      </c>
      <c r="G198" s="138">
        <v>232.43000000000004</v>
      </c>
      <c r="H198" s="139"/>
      <c r="I198" s="139"/>
      <c r="J198" s="140"/>
    </row>
    <row r="199" spans="1:10" ht="66" customHeight="1" x14ac:dyDescent="0.25">
      <c r="A199" s="150"/>
      <c r="B199" s="133">
        <v>765335055</v>
      </c>
      <c r="C199" s="134" t="s">
        <v>991</v>
      </c>
      <c r="D199" s="135" t="s">
        <v>350</v>
      </c>
      <c r="E199" s="136"/>
      <c r="F199" s="137">
        <v>314.05500000000006</v>
      </c>
      <c r="G199" s="138">
        <v>329.01000000000005</v>
      </c>
      <c r="H199" s="139"/>
      <c r="I199" s="139"/>
      <c r="J199" s="140"/>
    </row>
    <row r="200" spans="1:10" ht="66" customHeight="1" x14ac:dyDescent="0.25">
      <c r="A200" s="150"/>
      <c r="B200" s="133">
        <v>765103055</v>
      </c>
      <c r="C200" s="134" t="s">
        <v>992</v>
      </c>
      <c r="D200" s="135" t="s">
        <v>350</v>
      </c>
      <c r="E200" s="136"/>
      <c r="F200" s="137">
        <v>344.94599999999997</v>
      </c>
      <c r="G200" s="138">
        <v>361.37200000000001</v>
      </c>
      <c r="H200" s="139"/>
      <c r="I200" s="139"/>
      <c r="J200" s="140"/>
    </row>
    <row r="201" spans="1:10" ht="66" customHeight="1" x14ac:dyDescent="0.25">
      <c r="A201" s="150"/>
      <c r="B201" s="133"/>
      <c r="C201" s="134"/>
      <c r="D201" s="135"/>
      <c r="E201" s="136"/>
      <c r="F201" s="137"/>
      <c r="G201" s="138"/>
      <c r="H201" s="139"/>
      <c r="I201" s="139"/>
      <c r="J201" s="140"/>
    </row>
    <row r="202" spans="1:10" ht="24.95" customHeight="1" x14ac:dyDescent="0.25">
      <c r="A202" s="150"/>
      <c r="B202" s="132">
        <v>441003055</v>
      </c>
      <c r="C202" s="127" t="s">
        <v>305</v>
      </c>
      <c r="D202" s="128" t="s">
        <v>460</v>
      </c>
      <c r="E202" s="128" t="s">
        <v>306</v>
      </c>
      <c r="F202" s="130">
        <v>43.01</v>
      </c>
      <c r="G202" s="131">
        <v>45.06</v>
      </c>
      <c r="H202" s="111" t="s">
        <v>307</v>
      </c>
      <c r="I202" s="111" t="s">
        <v>463</v>
      </c>
      <c r="J202" s="108"/>
    </row>
    <row r="203" spans="1:10" ht="24.95" customHeight="1" x14ac:dyDescent="0.25">
      <c r="A203" s="150"/>
      <c r="B203" s="87">
        <v>719157055</v>
      </c>
      <c r="C203" s="88" t="s">
        <v>308</v>
      </c>
      <c r="D203" s="89" t="s">
        <v>306</v>
      </c>
      <c r="E203" s="89" t="s">
        <v>306</v>
      </c>
      <c r="F203" s="90">
        <v>193.31</v>
      </c>
      <c r="G203" s="91">
        <v>202.51</v>
      </c>
      <c r="H203" s="92" t="s">
        <v>309</v>
      </c>
      <c r="I203" s="92" t="s">
        <v>463</v>
      </c>
      <c r="J203" s="93"/>
    </row>
    <row r="204" spans="1:10" ht="24.95" customHeight="1" x14ac:dyDescent="0.25">
      <c r="A204" s="150"/>
      <c r="B204" s="132">
        <v>621104053</v>
      </c>
      <c r="C204" s="127" t="s">
        <v>310</v>
      </c>
      <c r="D204" s="128" t="s">
        <v>306</v>
      </c>
      <c r="E204" s="128" t="s">
        <v>306</v>
      </c>
      <c r="F204" s="130">
        <v>514.61</v>
      </c>
      <c r="G204" s="131">
        <v>539.11</v>
      </c>
      <c r="H204" s="111" t="s">
        <v>149</v>
      </c>
      <c r="I204" s="111" t="s">
        <v>463</v>
      </c>
      <c r="J204" s="108"/>
    </row>
    <row r="205" spans="1:10" ht="24.95" customHeight="1" x14ac:dyDescent="0.25">
      <c r="A205" s="148"/>
      <c r="B205" s="97">
        <v>57141055</v>
      </c>
      <c r="C205" s="98" t="s">
        <v>311</v>
      </c>
      <c r="D205" s="99" t="s">
        <v>318</v>
      </c>
      <c r="E205" s="99" t="s">
        <v>306</v>
      </c>
      <c r="F205" s="94">
        <v>123.28</v>
      </c>
      <c r="G205" s="94">
        <v>129.15</v>
      </c>
      <c r="H205" s="100" t="s">
        <v>323</v>
      </c>
      <c r="I205" s="106" t="s">
        <v>463</v>
      </c>
    </row>
    <row r="206" spans="1:10" ht="24.95" customHeight="1" x14ac:dyDescent="0.25">
      <c r="A206" s="148"/>
      <c r="B206" s="97" t="s">
        <v>815</v>
      </c>
      <c r="C206" s="98" t="s">
        <v>312</v>
      </c>
      <c r="D206" s="99" t="s">
        <v>319</v>
      </c>
      <c r="E206" s="99" t="s">
        <v>306</v>
      </c>
      <c r="F206" s="94">
        <v>190.58</v>
      </c>
      <c r="G206" s="94">
        <v>199.65</v>
      </c>
      <c r="H206" s="100" t="s">
        <v>159</v>
      </c>
      <c r="I206" s="106" t="s">
        <v>463</v>
      </c>
    </row>
    <row r="207" spans="1:10" ht="24.95" customHeight="1" x14ac:dyDescent="0.25">
      <c r="A207" s="148"/>
      <c r="B207" s="97" t="s">
        <v>816</v>
      </c>
      <c r="C207" s="98" t="s">
        <v>313</v>
      </c>
      <c r="D207" s="99" t="s">
        <v>320</v>
      </c>
      <c r="E207" s="99" t="s">
        <v>657</v>
      </c>
      <c r="F207" s="94">
        <v>379.05</v>
      </c>
      <c r="G207" s="94">
        <v>397.1</v>
      </c>
      <c r="H207" s="100" t="s">
        <v>159</v>
      </c>
      <c r="I207" s="106" t="s">
        <v>463</v>
      </c>
    </row>
    <row r="208" spans="1:10" ht="24.95" customHeight="1" x14ac:dyDescent="0.25">
      <c r="A208" s="148"/>
      <c r="B208" s="97" t="s">
        <v>817</v>
      </c>
      <c r="C208" s="98" t="s">
        <v>314</v>
      </c>
      <c r="D208" s="99" t="s">
        <v>321</v>
      </c>
      <c r="E208" s="99" t="s">
        <v>657</v>
      </c>
      <c r="F208" s="94">
        <v>556.5</v>
      </c>
      <c r="G208" s="94">
        <v>583</v>
      </c>
      <c r="H208" s="100" t="s">
        <v>159</v>
      </c>
      <c r="I208" s="106" t="s">
        <v>463</v>
      </c>
    </row>
    <row r="209" spans="1:10" ht="24.95" customHeight="1" x14ac:dyDescent="0.25">
      <c r="A209" s="148"/>
      <c r="B209" s="97" t="s">
        <v>818</v>
      </c>
      <c r="C209" s="98" t="s">
        <v>315</v>
      </c>
      <c r="D209" s="99" t="s">
        <v>306</v>
      </c>
      <c r="E209" s="99" t="s">
        <v>306</v>
      </c>
      <c r="F209" s="94">
        <v>389.36</v>
      </c>
      <c r="G209" s="94">
        <v>407.9</v>
      </c>
      <c r="H209" s="100" t="s">
        <v>159</v>
      </c>
      <c r="I209" s="106" t="s">
        <v>463</v>
      </c>
    </row>
    <row r="210" spans="1:10" s="108" customFormat="1" ht="24.95" customHeight="1" x14ac:dyDescent="0.25">
      <c r="A210" s="148"/>
      <c r="B210" s="97">
        <v>551202070</v>
      </c>
      <c r="C210" s="98" t="s">
        <v>316</v>
      </c>
      <c r="D210" s="99" t="s">
        <v>322</v>
      </c>
      <c r="E210" s="99" t="s">
        <v>306</v>
      </c>
      <c r="F210" s="94">
        <v>264.77</v>
      </c>
      <c r="G210" s="94">
        <v>277.38</v>
      </c>
      <c r="H210" s="100" t="s">
        <v>159</v>
      </c>
      <c r="I210" s="106" t="s">
        <v>463</v>
      </c>
      <c r="J210"/>
    </row>
    <row r="211" spans="1:10" ht="24.95" customHeight="1" x14ac:dyDescent="0.25">
      <c r="A211" s="150"/>
      <c r="B211" s="87" t="s">
        <v>878</v>
      </c>
      <c r="C211" s="88" t="s">
        <v>317</v>
      </c>
      <c r="D211" s="89" t="s">
        <v>306</v>
      </c>
      <c r="E211" s="89" t="s">
        <v>306</v>
      </c>
      <c r="F211" s="94">
        <v>135.61000000000001</v>
      </c>
      <c r="G211" s="94">
        <v>142.07</v>
      </c>
      <c r="H211" s="92"/>
      <c r="I211" s="92" t="s">
        <v>463</v>
      </c>
      <c r="J211" s="96" t="s">
        <v>808</v>
      </c>
    </row>
    <row r="212" spans="1:10" ht="24.95" customHeight="1" x14ac:dyDescent="0.25">
      <c r="A212" s="150"/>
      <c r="B212" s="87" t="s">
        <v>819</v>
      </c>
      <c r="C212" s="88" t="s">
        <v>324</v>
      </c>
      <c r="D212" s="89" t="s">
        <v>325</v>
      </c>
      <c r="E212" s="89" t="s">
        <v>306</v>
      </c>
      <c r="F212" s="94">
        <v>239.56</v>
      </c>
      <c r="G212" s="94">
        <v>250.97</v>
      </c>
      <c r="H212" s="86"/>
      <c r="I212" s="86" t="s">
        <v>463</v>
      </c>
    </row>
    <row r="213" spans="1:10" ht="24.95" customHeight="1" x14ac:dyDescent="0.25">
      <c r="A213" s="150"/>
      <c r="B213" s="154" t="s">
        <v>820</v>
      </c>
      <c r="C213" s="155" t="s">
        <v>326</v>
      </c>
      <c r="D213" s="156"/>
      <c r="E213" s="156"/>
      <c r="F213" s="157">
        <v>4.3099999999999996</v>
      </c>
      <c r="G213" s="157">
        <v>4.51</v>
      </c>
      <c r="H213" s="158" t="s">
        <v>164</v>
      </c>
      <c r="I213" s="129" t="s">
        <v>463</v>
      </c>
      <c r="J213" s="108"/>
    </row>
    <row r="214" spans="1:10" ht="24.95" customHeight="1" x14ac:dyDescent="0.25">
      <c r="A214" s="150"/>
      <c r="B214" s="87" t="s">
        <v>329</v>
      </c>
      <c r="C214" s="88" t="s">
        <v>327</v>
      </c>
      <c r="D214" s="89" t="s">
        <v>328</v>
      </c>
      <c r="E214" s="89" t="s">
        <v>306</v>
      </c>
      <c r="F214" s="94">
        <v>637.47</v>
      </c>
      <c r="G214" s="94">
        <v>667.82</v>
      </c>
      <c r="H214" s="86"/>
      <c r="I214" s="86" t="s">
        <v>463</v>
      </c>
    </row>
    <row r="215" spans="1:10" ht="24.95" customHeight="1" x14ac:dyDescent="0.25">
      <c r="A215" s="148"/>
      <c r="B215" s="97">
        <v>561100103</v>
      </c>
      <c r="C215" s="98" t="s">
        <v>330</v>
      </c>
      <c r="D215" s="89" t="s">
        <v>359</v>
      </c>
      <c r="E215" s="89" t="s">
        <v>306</v>
      </c>
      <c r="F215" s="94">
        <v>578.42999999999995</v>
      </c>
      <c r="G215" s="94">
        <v>605.98</v>
      </c>
      <c r="H215" s="86"/>
      <c r="I215" s="86" t="s">
        <v>463</v>
      </c>
      <c r="J215" s="101" t="s">
        <v>809</v>
      </c>
    </row>
    <row r="216" spans="1:10" ht="24.95" customHeight="1" x14ac:dyDescent="0.25">
      <c r="A216" s="148"/>
      <c r="B216" s="97">
        <v>561120103</v>
      </c>
      <c r="C216" s="98" t="s">
        <v>331</v>
      </c>
      <c r="D216" s="89" t="s">
        <v>306</v>
      </c>
      <c r="E216" s="89" t="s">
        <v>306</v>
      </c>
      <c r="F216" s="94">
        <v>369.81</v>
      </c>
      <c r="G216" s="94">
        <v>387.42</v>
      </c>
      <c r="H216" s="86"/>
      <c r="I216" s="86" t="s">
        <v>463</v>
      </c>
    </row>
    <row r="217" spans="1:10" ht="24.95" customHeight="1" x14ac:dyDescent="0.25">
      <c r="A217" s="150"/>
      <c r="B217" s="87">
        <v>564118103</v>
      </c>
      <c r="C217" s="88" t="s">
        <v>332</v>
      </c>
      <c r="D217" s="89" t="s">
        <v>306</v>
      </c>
      <c r="E217" s="89" t="s">
        <v>306</v>
      </c>
      <c r="F217" s="94">
        <v>484.28</v>
      </c>
      <c r="G217" s="94">
        <v>507.34</v>
      </c>
      <c r="H217" s="86"/>
      <c r="I217" s="86" t="s">
        <v>463</v>
      </c>
    </row>
    <row r="218" spans="1:10" ht="24.95" customHeight="1" x14ac:dyDescent="0.25">
      <c r="A218" s="148"/>
      <c r="B218" s="97" t="s">
        <v>821</v>
      </c>
      <c r="C218" s="98" t="s">
        <v>333</v>
      </c>
      <c r="D218" s="99"/>
      <c r="E218" s="99"/>
      <c r="F218" s="94">
        <v>136.81500000000003</v>
      </c>
      <c r="G218" s="94">
        <v>143.33000000000001</v>
      </c>
      <c r="H218" s="86"/>
      <c r="I218" s="86" t="s">
        <v>463</v>
      </c>
    </row>
    <row r="219" spans="1:10" ht="24.95" customHeight="1" x14ac:dyDescent="0.25">
      <c r="A219" s="150"/>
      <c r="B219" s="87">
        <v>1007080111</v>
      </c>
      <c r="C219" s="88" t="s">
        <v>334</v>
      </c>
      <c r="D219" s="89"/>
      <c r="E219" s="89"/>
      <c r="F219" s="94">
        <v>29.557500000000001</v>
      </c>
      <c r="G219" s="94">
        <v>30.965</v>
      </c>
      <c r="H219" s="86"/>
      <c r="I219" s="86" t="s">
        <v>463</v>
      </c>
    </row>
    <row r="220" spans="1:10" s="147" customFormat="1" ht="24.95" customHeight="1" x14ac:dyDescent="0.25">
      <c r="A220" s="148"/>
      <c r="B220" s="141" t="s">
        <v>980</v>
      </c>
      <c r="C220" s="142" t="s">
        <v>976</v>
      </c>
      <c r="D220" s="143" t="s">
        <v>348</v>
      </c>
      <c r="E220" s="143" t="s">
        <v>306</v>
      </c>
      <c r="F220" s="144">
        <v>149.20500000000001</v>
      </c>
      <c r="G220" s="144">
        <v>156.31</v>
      </c>
      <c r="H220" s="145"/>
      <c r="I220" s="145" t="s">
        <v>463</v>
      </c>
      <c r="J220" s="146" t="s">
        <v>339</v>
      </c>
    </row>
    <row r="221" spans="1:10" s="147" customFormat="1" ht="24.95" customHeight="1" x14ac:dyDescent="0.25">
      <c r="A221" s="148"/>
      <c r="B221" s="141" t="s">
        <v>981</v>
      </c>
      <c r="C221" s="142" t="s">
        <v>977</v>
      </c>
      <c r="D221" s="143" t="s">
        <v>348</v>
      </c>
      <c r="E221" s="143" t="s">
        <v>306</v>
      </c>
      <c r="F221" s="144">
        <v>181.77600000000001</v>
      </c>
      <c r="G221" s="144">
        <v>190.43200000000002</v>
      </c>
      <c r="H221" s="145"/>
      <c r="I221" s="145" t="s">
        <v>463</v>
      </c>
      <c r="J221" s="146" t="s">
        <v>339</v>
      </c>
    </row>
    <row r="222" spans="1:10" s="147" customFormat="1" ht="24.95" customHeight="1" x14ac:dyDescent="0.25">
      <c r="A222" s="148"/>
      <c r="B222" s="141" t="s">
        <v>982</v>
      </c>
      <c r="C222" s="142" t="s">
        <v>978</v>
      </c>
      <c r="D222" s="143" t="s">
        <v>348</v>
      </c>
      <c r="E222" s="143" t="s">
        <v>306</v>
      </c>
      <c r="F222" s="144">
        <v>181.77600000000001</v>
      </c>
      <c r="G222" s="144">
        <v>190.43200000000002</v>
      </c>
      <c r="H222" s="145"/>
      <c r="I222" s="145" t="s">
        <v>463</v>
      </c>
      <c r="J222" s="146" t="s">
        <v>339</v>
      </c>
    </row>
    <row r="223" spans="1:10" ht="24.95" customHeight="1" x14ac:dyDescent="0.25">
      <c r="A223" s="148"/>
      <c r="B223" s="141" t="s">
        <v>985</v>
      </c>
      <c r="C223" s="142" t="s">
        <v>983</v>
      </c>
      <c r="D223" s="143" t="s">
        <v>349</v>
      </c>
      <c r="E223" s="143" t="s">
        <v>306</v>
      </c>
      <c r="F223" s="144">
        <v>145.005</v>
      </c>
      <c r="G223" s="144">
        <v>151.91</v>
      </c>
      <c r="H223" s="145"/>
      <c r="I223" s="145" t="s">
        <v>463</v>
      </c>
      <c r="J223" s="153" t="s">
        <v>810</v>
      </c>
    </row>
    <row r="224" spans="1:10" ht="24.95" customHeight="1" x14ac:dyDescent="0.25">
      <c r="A224" s="148"/>
      <c r="B224" s="141" t="s">
        <v>986</v>
      </c>
      <c r="C224" s="142" t="s">
        <v>984</v>
      </c>
      <c r="D224" s="143" t="s">
        <v>349</v>
      </c>
      <c r="E224" s="143" t="s">
        <v>306</v>
      </c>
      <c r="F224" s="144">
        <v>325.01700000000005</v>
      </c>
      <c r="G224" s="144">
        <v>340.49400000000003</v>
      </c>
      <c r="H224" s="145"/>
      <c r="I224" s="145" t="s">
        <v>463</v>
      </c>
      <c r="J224" s="146" t="s">
        <v>340</v>
      </c>
    </row>
    <row r="225" spans="1:10" ht="24.95" customHeight="1" x14ac:dyDescent="0.25">
      <c r="A225" s="148"/>
      <c r="B225" s="141" t="s">
        <v>993</v>
      </c>
      <c r="C225" s="142" t="s">
        <v>990</v>
      </c>
      <c r="D225" s="143" t="s">
        <v>350</v>
      </c>
      <c r="E225" s="143"/>
      <c r="F225" s="144">
        <v>221.86500000000001</v>
      </c>
      <c r="G225" s="144">
        <v>232.43000000000004</v>
      </c>
      <c r="H225" s="145"/>
      <c r="I225" s="145" t="s">
        <v>463</v>
      </c>
      <c r="J225" s="146" t="s">
        <v>339</v>
      </c>
    </row>
    <row r="226" spans="1:10" ht="24.95" customHeight="1" x14ac:dyDescent="0.25">
      <c r="A226" s="148"/>
      <c r="B226" s="141" t="s">
        <v>994</v>
      </c>
      <c r="C226" s="142" t="s">
        <v>991</v>
      </c>
      <c r="D226" s="143" t="s">
        <v>350</v>
      </c>
      <c r="E226" s="143"/>
      <c r="F226" s="144">
        <v>314.05500000000006</v>
      </c>
      <c r="G226" s="144">
        <v>329.01000000000005</v>
      </c>
      <c r="H226" s="145"/>
      <c r="I226" s="145" t="s">
        <v>463</v>
      </c>
      <c r="J226" s="146" t="s">
        <v>339</v>
      </c>
    </row>
    <row r="227" spans="1:10" ht="24.95" customHeight="1" x14ac:dyDescent="0.25">
      <c r="A227" s="148"/>
      <c r="B227" s="141" t="s">
        <v>995</v>
      </c>
      <c r="C227" s="142" t="s">
        <v>992</v>
      </c>
      <c r="D227" s="143" t="s">
        <v>350</v>
      </c>
      <c r="E227" s="143"/>
      <c r="F227" s="144">
        <v>344.94599999999997</v>
      </c>
      <c r="G227" s="144">
        <v>361.37200000000001</v>
      </c>
      <c r="H227" s="145"/>
      <c r="I227" s="145" t="s">
        <v>463</v>
      </c>
      <c r="J227" s="146" t="s">
        <v>339</v>
      </c>
    </row>
    <row r="228" spans="1:10" ht="24.95" customHeight="1" x14ac:dyDescent="0.25">
      <c r="A228" s="148"/>
      <c r="B228" s="97" t="s">
        <v>822</v>
      </c>
      <c r="C228" s="98" t="s">
        <v>335</v>
      </c>
      <c r="D228" s="99" t="s">
        <v>351</v>
      </c>
      <c r="E228" s="99"/>
      <c r="F228" s="94">
        <v>199.40550000000002</v>
      </c>
      <c r="G228" s="94">
        <v>208.90100000000001</v>
      </c>
      <c r="H228" s="86"/>
      <c r="I228" s="86" t="s">
        <v>463</v>
      </c>
      <c r="J228" s="93"/>
    </row>
    <row r="229" spans="1:10" ht="24.95" customHeight="1" x14ac:dyDescent="0.25">
      <c r="A229" s="148"/>
      <c r="B229" s="97">
        <v>365909000</v>
      </c>
      <c r="C229" s="98" t="s">
        <v>336</v>
      </c>
      <c r="D229" s="99"/>
      <c r="E229" s="99"/>
      <c r="F229" s="94">
        <v>89.355000000000004</v>
      </c>
      <c r="G229" s="94">
        <v>93.61</v>
      </c>
      <c r="H229" s="86"/>
      <c r="I229" s="86" t="s">
        <v>463</v>
      </c>
      <c r="J229" s="93"/>
    </row>
    <row r="230" spans="1:10" ht="24.95" customHeight="1" x14ac:dyDescent="0.25">
      <c r="A230" s="148"/>
      <c r="B230" s="97" t="s">
        <v>823</v>
      </c>
      <c r="C230" s="98" t="s">
        <v>337</v>
      </c>
      <c r="D230" s="99" t="s">
        <v>352</v>
      </c>
      <c r="E230" s="99"/>
      <c r="F230" s="94">
        <v>122.78700000000001</v>
      </c>
      <c r="G230" s="94">
        <v>128.63400000000001</v>
      </c>
      <c r="H230" s="86"/>
      <c r="I230" s="86" t="s">
        <v>463</v>
      </c>
      <c r="J230" s="93"/>
    </row>
    <row r="231" spans="1:10" ht="24.95" customHeight="1" x14ac:dyDescent="0.25">
      <c r="A231" s="150"/>
      <c r="B231" s="87" t="s">
        <v>824</v>
      </c>
      <c r="C231" s="88" t="s">
        <v>338</v>
      </c>
      <c r="D231" s="89" t="s">
        <v>353</v>
      </c>
      <c r="E231" s="89"/>
      <c r="F231" s="94">
        <v>174.447</v>
      </c>
      <c r="G231" s="94">
        <v>182.75399999999999</v>
      </c>
      <c r="H231" s="86"/>
      <c r="I231" s="86" t="s">
        <v>463</v>
      </c>
      <c r="J231" s="93"/>
    </row>
    <row r="232" spans="1:10" ht="24.95" customHeight="1" x14ac:dyDescent="0.25">
      <c r="A232" s="148"/>
      <c r="B232" s="116" t="s">
        <v>825</v>
      </c>
      <c r="C232" s="103" t="s">
        <v>344</v>
      </c>
      <c r="D232" s="99" t="s">
        <v>349</v>
      </c>
      <c r="E232" s="99"/>
      <c r="F232" s="94">
        <v>160.54500000000002</v>
      </c>
      <c r="G232" s="94">
        <v>168.19000000000003</v>
      </c>
      <c r="H232" s="86"/>
      <c r="I232" s="86" t="s">
        <v>463</v>
      </c>
      <c r="J232" s="102" t="s">
        <v>811</v>
      </c>
    </row>
    <row r="233" spans="1:10" ht="24.95" customHeight="1" x14ac:dyDescent="0.25">
      <c r="A233" s="148"/>
      <c r="B233" s="116" t="s">
        <v>826</v>
      </c>
      <c r="C233" s="103" t="s">
        <v>345</v>
      </c>
      <c r="D233" s="99" t="s">
        <v>349</v>
      </c>
      <c r="E233" s="99"/>
      <c r="F233" s="94">
        <v>324.55500000000006</v>
      </c>
      <c r="G233" s="94">
        <v>340.01000000000005</v>
      </c>
      <c r="H233" s="86"/>
      <c r="I233" s="86" t="s">
        <v>463</v>
      </c>
      <c r="J233" s="102" t="s">
        <v>812</v>
      </c>
    </row>
    <row r="234" spans="1:10" ht="24.95" customHeight="1" x14ac:dyDescent="0.25">
      <c r="A234" s="148"/>
      <c r="B234" s="97" t="s">
        <v>341</v>
      </c>
      <c r="C234" s="103" t="s">
        <v>601</v>
      </c>
      <c r="D234" s="99" t="s">
        <v>355</v>
      </c>
      <c r="E234" s="99"/>
      <c r="F234" s="94">
        <v>343.45500000000004</v>
      </c>
      <c r="G234" s="94">
        <v>359.81000000000006</v>
      </c>
      <c r="H234" s="86"/>
      <c r="I234" s="86" t="s">
        <v>463</v>
      </c>
    </row>
    <row r="235" spans="1:10" ht="24.95" customHeight="1" x14ac:dyDescent="0.25">
      <c r="A235" s="148"/>
      <c r="B235" s="97" t="s">
        <v>827</v>
      </c>
      <c r="C235" s="103" t="s">
        <v>602</v>
      </c>
      <c r="D235" s="99" t="s">
        <v>356</v>
      </c>
      <c r="E235" s="99" t="s">
        <v>85</v>
      </c>
      <c r="F235" s="94">
        <v>761.98500000000013</v>
      </c>
      <c r="G235" s="94">
        <v>798.2700000000001</v>
      </c>
      <c r="H235" s="86"/>
      <c r="I235" s="86" t="s">
        <v>463</v>
      </c>
    </row>
    <row r="236" spans="1:10" ht="24.95" customHeight="1" x14ac:dyDescent="0.25">
      <c r="A236" s="148"/>
      <c r="B236" s="97" t="s">
        <v>342</v>
      </c>
      <c r="C236" s="103" t="s">
        <v>346</v>
      </c>
      <c r="D236" s="99" t="s">
        <v>357</v>
      </c>
      <c r="E236" s="99"/>
      <c r="F236" s="94">
        <v>168.92400000000001</v>
      </c>
      <c r="G236" s="94">
        <v>176.96800000000002</v>
      </c>
      <c r="H236" s="86"/>
      <c r="I236" s="86" t="s">
        <v>463</v>
      </c>
    </row>
    <row r="237" spans="1:10" ht="24.95" customHeight="1" x14ac:dyDescent="0.25">
      <c r="A237" s="150"/>
      <c r="B237" s="87" t="s">
        <v>343</v>
      </c>
      <c r="C237" s="103" t="s">
        <v>347</v>
      </c>
      <c r="D237" s="89" t="s">
        <v>358</v>
      </c>
      <c r="E237" s="89" t="s">
        <v>81</v>
      </c>
      <c r="F237" s="94">
        <v>263.70750000000004</v>
      </c>
      <c r="G237" s="94">
        <v>276.26500000000004</v>
      </c>
      <c r="H237" s="86"/>
      <c r="I237" s="86" t="s">
        <v>463</v>
      </c>
    </row>
    <row r="238" spans="1:10" ht="24.95" customHeight="1" x14ac:dyDescent="0.25">
      <c r="A238" s="148"/>
      <c r="B238" s="97" t="s">
        <v>360</v>
      </c>
      <c r="C238" s="98" t="s">
        <v>361</v>
      </c>
      <c r="D238" s="99" t="s">
        <v>365</v>
      </c>
      <c r="E238" s="99"/>
      <c r="F238" s="94">
        <v>384.19499999999999</v>
      </c>
      <c r="G238" s="94">
        <v>402.49</v>
      </c>
      <c r="H238" s="86"/>
      <c r="I238" s="86" t="s">
        <v>463</v>
      </c>
    </row>
    <row r="239" spans="1:10" ht="24.95" customHeight="1" x14ac:dyDescent="0.25">
      <c r="A239" s="148"/>
      <c r="B239" s="97" t="s">
        <v>828</v>
      </c>
      <c r="C239" s="98" t="s">
        <v>362</v>
      </c>
      <c r="D239" s="99" t="s">
        <v>366</v>
      </c>
      <c r="E239" s="99"/>
      <c r="F239" s="94">
        <v>233.20500000000001</v>
      </c>
      <c r="G239" s="94">
        <v>244.31</v>
      </c>
      <c r="H239" s="86"/>
      <c r="I239" s="86" t="s">
        <v>463</v>
      </c>
    </row>
    <row r="240" spans="1:10" ht="24.95" customHeight="1" x14ac:dyDescent="0.25">
      <c r="A240" s="150"/>
      <c r="B240" s="87" t="s">
        <v>363</v>
      </c>
      <c r="C240" s="88" t="s">
        <v>364</v>
      </c>
      <c r="D240" s="89" t="s">
        <v>367</v>
      </c>
      <c r="E240" s="89"/>
      <c r="F240" s="94">
        <v>389.34000000000003</v>
      </c>
      <c r="G240" s="94">
        <v>407.88000000000005</v>
      </c>
      <c r="H240" s="86"/>
      <c r="I240" s="86" t="s">
        <v>463</v>
      </c>
    </row>
    <row r="241" spans="1:10" ht="24.95" customHeight="1" x14ac:dyDescent="0.25">
      <c r="A241" s="148"/>
      <c r="B241" s="97">
        <v>184303031</v>
      </c>
      <c r="C241" s="98" t="s">
        <v>368</v>
      </c>
      <c r="D241" s="99"/>
      <c r="E241" s="99"/>
      <c r="F241" s="94">
        <v>359.25749999999999</v>
      </c>
      <c r="G241" s="94">
        <v>376.36500000000001</v>
      </c>
      <c r="H241" s="86"/>
      <c r="I241" s="86" t="s">
        <v>463</v>
      </c>
    </row>
    <row r="242" spans="1:10" ht="24.95" customHeight="1" x14ac:dyDescent="0.25">
      <c r="A242" s="150"/>
      <c r="B242" s="87">
        <v>198261131</v>
      </c>
      <c r="C242" s="88" t="s">
        <v>369</v>
      </c>
      <c r="D242" s="89"/>
      <c r="E242" s="89"/>
      <c r="F242" s="94">
        <v>122.22000000000001</v>
      </c>
      <c r="G242" s="94">
        <v>128.04000000000002</v>
      </c>
      <c r="H242" s="86"/>
      <c r="I242" s="86" t="s">
        <v>463</v>
      </c>
    </row>
    <row r="243" spans="1:10" ht="24.95" customHeight="1" x14ac:dyDescent="0.25">
      <c r="A243" s="148"/>
      <c r="B243" s="97" t="s">
        <v>370</v>
      </c>
      <c r="C243" s="98" t="s">
        <v>371</v>
      </c>
      <c r="D243" s="99" t="s">
        <v>444</v>
      </c>
      <c r="E243" s="99"/>
      <c r="F243" s="94">
        <v>168.61950000000002</v>
      </c>
      <c r="G243" s="94">
        <v>176.64900000000003</v>
      </c>
      <c r="H243" s="86"/>
      <c r="I243" s="86" t="s">
        <v>463</v>
      </c>
    </row>
    <row r="244" spans="1:10" ht="24.95" customHeight="1" x14ac:dyDescent="0.25">
      <c r="A244" s="148"/>
      <c r="B244" s="97" t="s">
        <v>372</v>
      </c>
      <c r="C244" s="98" t="s">
        <v>373</v>
      </c>
      <c r="D244" s="99" t="s">
        <v>445</v>
      </c>
      <c r="E244" s="99"/>
      <c r="F244" s="94">
        <v>210.50399999999999</v>
      </c>
      <c r="G244" s="94">
        <v>220.52800000000002</v>
      </c>
      <c r="H244" s="86"/>
      <c r="I244" s="86" t="s">
        <v>463</v>
      </c>
    </row>
    <row r="245" spans="1:10" ht="24.95" customHeight="1" x14ac:dyDescent="0.25">
      <c r="A245" s="148"/>
      <c r="B245" s="97" t="s">
        <v>374</v>
      </c>
      <c r="C245" s="98" t="s">
        <v>375</v>
      </c>
      <c r="D245" s="99" t="s">
        <v>446</v>
      </c>
      <c r="E245" s="99"/>
      <c r="F245" s="94">
        <v>243.999</v>
      </c>
      <c r="G245" s="94">
        <v>255.61800000000002</v>
      </c>
      <c r="H245" s="86"/>
      <c r="I245" s="86" t="s">
        <v>463</v>
      </c>
    </row>
    <row r="246" spans="1:10" ht="24.95" customHeight="1" x14ac:dyDescent="0.25">
      <c r="A246" s="148"/>
      <c r="B246" s="97" t="s">
        <v>376</v>
      </c>
      <c r="C246" s="98" t="s">
        <v>377</v>
      </c>
      <c r="D246" s="99" t="s">
        <v>447</v>
      </c>
      <c r="E246" s="99"/>
      <c r="F246" s="94">
        <v>325.01700000000005</v>
      </c>
      <c r="G246" s="94">
        <v>340.49400000000003</v>
      </c>
      <c r="H246" s="86"/>
      <c r="I246" s="86" t="s">
        <v>463</v>
      </c>
    </row>
    <row r="247" spans="1:10" ht="24.95" customHeight="1" x14ac:dyDescent="0.25">
      <c r="A247" s="148"/>
      <c r="B247" s="97" t="s">
        <v>378</v>
      </c>
      <c r="C247" s="98" t="s">
        <v>379</v>
      </c>
      <c r="D247" s="99" t="s">
        <v>445</v>
      </c>
      <c r="E247" s="99"/>
      <c r="F247" s="94">
        <v>210.50399999999999</v>
      </c>
      <c r="G247" s="94">
        <v>220.52800000000002</v>
      </c>
      <c r="H247" s="86"/>
      <c r="I247" s="86" t="s">
        <v>463</v>
      </c>
      <c r="J247" s="93" t="s">
        <v>448</v>
      </c>
    </row>
    <row r="248" spans="1:10" ht="24.95" customHeight="1" x14ac:dyDescent="0.25">
      <c r="A248" s="148"/>
      <c r="B248" s="97" t="s">
        <v>380</v>
      </c>
      <c r="C248" s="88" t="s">
        <v>381</v>
      </c>
      <c r="D248" s="89" t="s">
        <v>446</v>
      </c>
      <c r="E248" s="89"/>
      <c r="F248" s="94">
        <v>249.16500000000002</v>
      </c>
      <c r="G248" s="94">
        <v>261.03000000000003</v>
      </c>
      <c r="H248" s="86"/>
      <c r="I248" s="86" t="s">
        <v>463</v>
      </c>
      <c r="J248" s="93" t="s">
        <v>449</v>
      </c>
    </row>
    <row r="249" spans="1:10" ht="24.95" customHeight="1" x14ac:dyDescent="0.25">
      <c r="A249" s="148"/>
      <c r="B249" s="97" t="s">
        <v>382</v>
      </c>
      <c r="C249" s="88" t="s">
        <v>876</v>
      </c>
      <c r="D249" s="89" t="s">
        <v>443</v>
      </c>
      <c r="E249" s="89"/>
      <c r="F249" s="94">
        <v>122.85000000000001</v>
      </c>
      <c r="G249" s="94">
        <v>122.85000000000001</v>
      </c>
      <c r="H249" s="92"/>
      <c r="I249" s="92" t="s">
        <v>463</v>
      </c>
      <c r="J249" s="93"/>
    </row>
    <row r="250" spans="1:10" ht="24.95" customHeight="1" x14ac:dyDescent="0.25">
      <c r="A250" s="151"/>
      <c r="B250" s="104" t="s">
        <v>879</v>
      </c>
      <c r="C250" s="88" t="s">
        <v>875</v>
      </c>
      <c r="D250" s="89" t="s">
        <v>443</v>
      </c>
      <c r="E250" s="89"/>
      <c r="F250" s="94">
        <v>138.6</v>
      </c>
      <c r="G250" s="94">
        <v>138.6</v>
      </c>
      <c r="H250" s="92"/>
      <c r="I250" s="92" t="s">
        <v>463</v>
      </c>
      <c r="J250" s="93" t="s">
        <v>383</v>
      </c>
    </row>
    <row r="251" spans="1:10" ht="24.95" customHeight="1" x14ac:dyDescent="0.25">
      <c r="A251" s="148"/>
      <c r="B251" s="97" t="s">
        <v>829</v>
      </c>
      <c r="C251" s="98" t="s">
        <v>384</v>
      </c>
      <c r="D251" s="99"/>
      <c r="E251" s="99"/>
      <c r="F251" s="94">
        <v>6.7200000000000006</v>
      </c>
      <c r="G251" s="94">
        <v>6.7200000000000006</v>
      </c>
      <c r="H251" s="92"/>
      <c r="I251" s="92" t="s">
        <v>463</v>
      </c>
      <c r="J251" s="93"/>
    </row>
    <row r="252" spans="1:10" ht="24.95" customHeight="1" x14ac:dyDescent="0.25">
      <c r="A252" s="148"/>
      <c r="B252" s="97" t="s">
        <v>830</v>
      </c>
      <c r="C252" s="98" t="s">
        <v>385</v>
      </c>
      <c r="D252" s="99"/>
      <c r="E252" s="99"/>
      <c r="F252" s="94">
        <v>11.445</v>
      </c>
      <c r="G252" s="94">
        <v>11.445</v>
      </c>
      <c r="H252" s="92"/>
      <c r="I252" s="92" t="s">
        <v>463</v>
      </c>
      <c r="J252" s="93"/>
    </row>
    <row r="253" spans="1:10" ht="24.95" customHeight="1" x14ac:dyDescent="0.25">
      <c r="A253" s="148"/>
      <c r="B253" s="97" t="s">
        <v>386</v>
      </c>
      <c r="C253" s="88" t="s">
        <v>387</v>
      </c>
      <c r="D253" s="89"/>
      <c r="E253" s="89"/>
      <c r="F253" s="94">
        <v>161.07000000000002</v>
      </c>
      <c r="G253" s="94">
        <v>161.07000000000002</v>
      </c>
      <c r="H253" s="92"/>
      <c r="I253" s="92" t="s">
        <v>463</v>
      </c>
      <c r="J253" s="93"/>
    </row>
    <row r="254" spans="1:10" ht="24.95" customHeight="1" x14ac:dyDescent="0.25">
      <c r="A254" s="151"/>
      <c r="B254" s="104" t="s">
        <v>880</v>
      </c>
      <c r="C254" s="98" t="s">
        <v>388</v>
      </c>
      <c r="D254" s="99"/>
      <c r="E254" s="99"/>
      <c r="F254" s="94">
        <v>1.0815000000000001</v>
      </c>
      <c r="G254" s="94">
        <v>1.0815000000000001</v>
      </c>
      <c r="H254" s="92"/>
      <c r="I254" s="92" t="s">
        <v>463</v>
      </c>
      <c r="J254" s="93" t="s">
        <v>389</v>
      </c>
    </row>
    <row r="255" spans="1:10" ht="24.95" customHeight="1" x14ac:dyDescent="0.25">
      <c r="A255" s="151"/>
      <c r="B255" s="104" t="s">
        <v>881</v>
      </c>
      <c r="C255" s="88" t="s">
        <v>603</v>
      </c>
      <c r="D255" s="89"/>
      <c r="E255" s="89"/>
      <c r="F255" s="94">
        <v>4.0949999999999998</v>
      </c>
      <c r="G255" s="94">
        <v>4.0949999999999998</v>
      </c>
      <c r="H255" s="92"/>
      <c r="I255" s="92" t="s">
        <v>463</v>
      </c>
      <c r="J255" s="93" t="s">
        <v>389</v>
      </c>
    </row>
    <row r="256" spans="1:10" ht="24.95" customHeight="1" x14ac:dyDescent="0.25">
      <c r="A256" s="148"/>
      <c r="B256" s="97" t="s">
        <v>390</v>
      </c>
      <c r="C256" s="98" t="s">
        <v>391</v>
      </c>
      <c r="D256" s="99"/>
      <c r="E256" s="99"/>
      <c r="F256" s="94">
        <v>31.5</v>
      </c>
      <c r="G256" s="94">
        <v>33</v>
      </c>
      <c r="H256" s="92"/>
      <c r="I256" s="92" t="s">
        <v>463</v>
      </c>
      <c r="J256" s="93" t="s">
        <v>813</v>
      </c>
    </row>
    <row r="257" spans="1:10" ht="24.95" customHeight="1" x14ac:dyDescent="0.25">
      <c r="A257" s="148"/>
      <c r="B257" s="97" t="s">
        <v>392</v>
      </c>
      <c r="C257" s="98" t="s">
        <v>393</v>
      </c>
      <c r="D257" s="99"/>
      <c r="E257" s="99"/>
      <c r="F257" s="94">
        <v>82.95</v>
      </c>
      <c r="G257" s="94">
        <v>86.9</v>
      </c>
      <c r="H257" s="92"/>
      <c r="I257" s="92" t="s">
        <v>463</v>
      </c>
      <c r="J257" s="93" t="s">
        <v>813</v>
      </c>
    </row>
    <row r="258" spans="1:10" ht="24.95" customHeight="1" x14ac:dyDescent="0.25">
      <c r="A258" s="148"/>
      <c r="B258" s="97" t="s">
        <v>831</v>
      </c>
      <c r="C258" s="98" t="s">
        <v>394</v>
      </c>
      <c r="D258" s="99"/>
      <c r="E258" s="99"/>
      <c r="F258" s="94">
        <v>97.65</v>
      </c>
      <c r="G258" s="94">
        <v>102.30000000000001</v>
      </c>
      <c r="H258" s="92"/>
      <c r="I258" s="92" t="s">
        <v>463</v>
      </c>
      <c r="J258" s="93" t="s">
        <v>813</v>
      </c>
    </row>
    <row r="259" spans="1:10" ht="24.95" customHeight="1" x14ac:dyDescent="0.25">
      <c r="A259" s="148"/>
      <c r="B259" s="97" t="s">
        <v>832</v>
      </c>
      <c r="C259" s="98" t="s">
        <v>604</v>
      </c>
      <c r="D259" s="99"/>
      <c r="E259" s="99"/>
      <c r="F259" s="94">
        <v>92.4</v>
      </c>
      <c r="G259" s="94">
        <v>96.800000000000011</v>
      </c>
      <c r="H259" s="92"/>
      <c r="I259" s="92" t="s">
        <v>463</v>
      </c>
      <c r="J259" s="93" t="s">
        <v>813</v>
      </c>
    </row>
    <row r="260" spans="1:10" ht="24.95" customHeight="1" x14ac:dyDescent="0.25">
      <c r="A260" s="148"/>
      <c r="B260" s="97" t="s">
        <v>833</v>
      </c>
      <c r="C260" s="98" t="s">
        <v>395</v>
      </c>
      <c r="D260" s="99"/>
      <c r="E260" s="99"/>
      <c r="F260" s="94">
        <v>11.55</v>
      </c>
      <c r="G260" s="94">
        <v>12.100000000000001</v>
      </c>
      <c r="H260" s="92"/>
      <c r="I260" s="92" t="s">
        <v>463</v>
      </c>
      <c r="J260" s="93" t="s">
        <v>813</v>
      </c>
    </row>
    <row r="261" spans="1:10" ht="24.95" customHeight="1" x14ac:dyDescent="0.25">
      <c r="A261" s="148"/>
      <c r="B261" s="97" t="s">
        <v>396</v>
      </c>
      <c r="C261" s="98" t="s">
        <v>397</v>
      </c>
      <c r="D261" s="99"/>
      <c r="E261" s="99"/>
      <c r="F261" s="94">
        <v>9.4500000000000011</v>
      </c>
      <c r="G261" s="94">
        <v>9.9</v>
      </c>
      <c r="H261" s="92"/>
      <c r="I261" s="92" t="s">
        <v>463</v>
      </c>
      <c r="J261" s="93" t="s">
        <v>813</v>
      </c>
    </row>
    <row r="262" spans="1:10" ht="24.95" customHeight="1" x14ac:dyDescent="0.25">
      <c r="A262" s="148"/>
      <c r="B262" s="97" t="s">
        <v>834</v>
      </c>
      <c r="C262" s="98" t="s">
        <v>398</v>
      </c>
      <c r="D262" s="99"/>
      <c r="E262" s="99"/>
      <c r="F262" s="94">
        <v>23.1</v>
      </c>
      <c r="G262" s="94">
        <v>24.200000000000003</v>
      </c>
      <c r="H262" s="92"/>
      <c r="I262" s="92" t="s">
        <v>463</v>
      </c>
      <c r="J262" s="93" t="s">
        <v>813</v>
      </c>
    </row>
    <row r="263" spans="1:10" ht="24.95" customHeight="1" x14ac:dyDescent="0.25">
      <c r="A263" s="150"/>
      <c r="B263" s="87" t="s">
        <v>835</v>
      </c>
      <c r="C263" s="88" t="s">
        <v>399</v>
      </c>
      <c r="D263" s="89"/>
      <c r="E263" s="89"/>
      <c r="F263" s="94">
        <v>10.5</v>
      </c>
      <c r="G263" s="94">
        <v>11</v>
      </c>
      <c r="H263" s="92"/>
      <c r="I263" s="92" t="s">
        <v>463</v>
      </c>
      <c r="J263" s="93" t="s">
        <v>813</v>
      </c>
    </row>
    <row r="264" spans="1:10" ht="24.95" customHeight="1" x14ac:dyDescent="0.25">
      <c r="A264" s="151"/>
      <c r="B264" s="104" t="s">
        <v>883</v>
      </c>
      <c r="C264" s="98" t="s">
        <v>605</v>
      </c>
      <c r="D264" s="99" t="s">
        <v>306</v>
      </c>
      <c r="E264" s="99"/>
      <c r="F264" s="94">
        <v>75.600000000000009</v>
      </c>
      <c r="G264" s="94">
        <v>79.2</v>
      </c>
      <c r="H264" s="92"/>
      <c r="I264" s="92" t="s">
        <v>463</v>
      </c>
      <c r="J264" s="105" t="s">
        <v>814</v>
      </c>
    </row>
    <row r="265" spans="1:10" ht="24.95" customHeight="1" x14ac:dyDescent="0.25">
      <c r="A265" s="151"/>
      <c r="B265" s="104" t="s">
        <v>882</v>
      </c>
      <c r="C265" s="88" t="s">
        <v>606</v>
      </c>
      <c r="D265" s="89" t="s">
        <v>306</v>
      </c>
      <c r="E265" s="89"/>
      <c r="F265" s="94">
        <v>133.45500000000001</v>
      </c>
      <c r="G265" s="94">
        <v>139.81</v>
      </c>
      <c r="H265" s="92"/>
      <c r="I265" s="92" t="s">
        <v>463</v>
      </c>
      <c r="J265" s="105" t="s">
        <v>814</v>
      </c>
    </row>
    <row r="266" spans="1:10" ht="24.95" customHeight="1" x14ac:dyDescent="0.25">
      <c r="A266" s="150"/>
      <c r="B266" s="87" t="s">
        <v>836</v>
      </c>
      <c r="C266" s="88" t="s">
        <v>400</v>
      </c>
      <c r="D266" s="89"/>
      <c r="E266" s="89"/>
      <c r="F266" s="94">
        <v>72.45</v>
      </c>
      <c r="G266" s="94">
        <v>75.900000000000006</v>
      </c>
      <c r="H266" s="86"/>
      <c r="I266" s="86" t="s">
        <v>463</v>
      </c>
    </row>
    <row r="267" spans="1:10" ht="24.95" customHeight="1" x14ac:dyDescent="0.25">
      <c r="A267" s="148"/>
      <c r="B267" s="97" t="s">
        <v>837</v>
      </c>
      <c r="C267" s="98" t="s">
        <v>401</v>
      </c>
      <c r="D267" s="99"/>
      <c r="E267" s="99"/>
      <c r="F267" s="94">
        <v>14.700000000000001</v>
      </c>
      <c r="G267" s="94">
        <v>15.400000000000002</v>
      </c>
      <c r="H267" s="92"/>
      <c r="I267" s="92" t="s">
        <v>463</v>
      </c>
      <c r="J267" s="93"/>
    </row>
    <row r="268" spans="1:10" ht="24.95" customHeight="1" x14ac:dyDescent="0.25">
      <c r="A268" s="148"/>
      <c r="B268" s="97" t="s">
        <v>838</v>
      </c>
      <c r="C268" s="98" t="s">
        <v>402</v>
      </c>
      <c r="D268" s="99"/>
      <c r="E268" s="99"/>
      <c r="F268" s="94">
        <v>24.150000000000002</v>
      </c>
      <c r="G268" s="94">
        <v>25.3</v>
      </c>
      <c r="H268" s="92"/>
      <c r="I268" s="92" t="s">
        <v>463</v>
      </c>
      <c r="J268" s="93"/>
    </row>
    <row r="269" spans="1:10" ht="24.95" customHeight="1" x14ac:dyDescent="0.25">
      <c r="A269" s="148"/>
      <c r="B269" s="97" t="s">
        <v>839</v>
      </c>
      <c r="C269" s="98" t="s">
        <v>403</v>
      </c>
      <c r="D269" s="99"/>
      <c r="E269" s="99"/>
      <c r="F269" s="94">
        <v>109.2</v>
      </c>
      <c r="G269" s="94">
        <v>114.4</v>
      </c>
      <c r="H269" s="92"/>
      <c r="I269" s="92" t="s">
        <v>463</v>
      </c>
      <c r="J269" s="93"/>
    </row>
    <row r="270" spans="1:10" ht="24.95" customHeight="1" x14ac:dyDescent="0.25">
      <c r="A270" s="148"/>
      <c r="B270" s="97" t="s">
        <v>840</v>
      </c>
      <c r="C270" s="98" t="s">
        <v>404</v>
      </c>
      <c r="D270" s="99" t="s">
        <v>439</v>
      </c>
      <c r="E270" s="99"/>
      <c r="F270" s="94">
        <v>80.850000000000009</v>
      </c>
      <c r="G270" s="94">
        <v>84.7</v>
      </c>
      <c r="H270" s="92"/>
      <c r="I270" s="92" t="s">
        <v>463</v>
      </c>
      <c r="J270" s="93"/>
    </row>
    <row r="271" spans="1:10" ht="24.95" customHeight="1" x14ac:dyDescent="0.25">
      <c r="A271" s="148"/>
      <c r="B271" s="97" t="s">
        <v>841</v>
      </c>
      <c r="C271" s="98" t="s">
        <v>405</v>
      </c>
      <c r="D271" s="99" t="s">
        <v>440</v>
      </c>
      <c r="E271" s="99"/>
      <c r="F271" s="94">
        <v>54.6</v>
      </c>
      <c r="G271" s="94">
        <v>57.2</v>
      </c>
      <c r="H271" s="92"/>
      <c r="I271" s="92" t="s">
        <v>463</v>
      </c>
      <c r="J271" s="93"/>
    </row>
    <row r="272" spans="1:10" ht="24.95" customHeight="1" x14ac:dyDescent="0.25">
      <c r="A272" s="148"/>
      <c r="B272" s="97" t="s">
        <v>842</v>
      </c>
      <c r="C272" s="98" t="s">
        <v>406</v>
      </c>
      <c r="D272" s="99" t="s">
        <v>441</v>
      </c>
      <c r="E272" s="99"/>
      <c r="F272" s="94">
        <v>103.63500000000001</v>
      </c>
      <c r="G272" s="94">
        <v>108.57000000000001</v>
      </c>
      <c r="H272" s="92"/>
      <c r="I272" s="92" t="s">
        <v>463</v>
      </c>
      <c r="J272" s="93"/>
    </row>
    <row r="273" spans="1:10" ht="24.95" customHeight="1" x14ac:dyDescent="0.25">
      <c r="A273" s="148"/>
      <c r="B273" s="97" t="s">
        <v>407</v>
      </c>
      <c r="C273" s="98" t="s">
        <v>607</v>
      </c>
      <c r="D273" s="99" t="s">
        <v>442</v>
      </c>
      <c r="E273" s="99"/>
      <c r="F273" s="94">
        <v>113.4</v>
      </c>
      <c r="G273" s="94">
        <v>118.80000000000001</v>
      </c>
      <c r="H273" s="92"/>
      <c r="I273" s="92" t="s">
        <v>463</v>
      </c>
      <c r="J273" s="93"/>
    </row>
    <row r="274" spans="1:10" ht="24.95" customHeight="1" x14ac:dyDescent="0.25">
      <c r="A274" s="148"/>
      <c r="B274" s="97" t="s">
        <v>843</v>
      </c>
      <c r="C274" s="98" t="s">
        <v>408</v>
      </c>
      <c r="D274" s="99"/>
      <c r="E274" s="99"/>
      <c r="F274" s="94">
        <v>264.34800000000001</v>
      </c>
      <c r="G274" s="94">
        <v>276.93600000000004</v>
      </c>
      <c r="H274" s="92"/>
      <c r="I274" s="92" t="s">
        <v>463</v>
      </c>
      <c r="J274" s="93"/>
    </row>
    <row r="275" spans="1:10" ht="24.95" customHeight="1" x14ac:dyDescent="0.25">
      <c r="A275" s="148"/>
      <c r="B275" s="97" t="s">
        <v>844</v>
      </c>
      <c r="C275" s="98" t="s">
        <v>409</v>
      </c>
      <c r="D275" s="99" t="s">
        <v>306</v>
      </c>
      <c r="E275" s="99"/>
      <c r="F275" s="94">
        <v>295.995</v>
      </c>
      <c r="G275" s="94">
        <v>310.08999999999997</v>
      </c>
      <c r="H275" s="92"/>
      <c r="I275" s="92" t="s">
        <v>463</v>
      </c>
      <c r="J275" s="93"/>
    </row>
    <row r="276" spans="1:10" ht="24.95" customHeight="1" x14ac:dyDescent="0.25">
      <c r="A276" s="150"/>
      <c r="B276" s="87" t="s">
        <v>410</v>
      </c>
      <c r="C276" s="88" t="s">
        <v>411</v>
      </c>
      <c r="D276" s="89" t="s">
        <v>438</v>
      </c>
      <c r="E276" s="89"/>
      <c r="F276" s="94">
        <v>112.455</v>
      </c>
      <c r="G276" s="94">
        <v>117.81</v>
      </c>
      <c r="H276" s="92"/>
      <c r="I276" s="92" t="s">
        <v>463</v>
      </c>
      <c r="J276" s="93"/>
    </row>
    <row r="277" spans="1:10" ht="24.95" customHeight="1" x14ac:dyDescent="0.25">
      <c r="A277" s="148"/>
      <c r="B277" s="97" t="s">
        <v>845</v>
      </c>
      <c r="C277" s="98" t="s">
        <v>412</v>
      </c>
      <c r="D277" s="99"/>
      <c r="E277" s="99"/>
      <c r="F277" s="94">
        <v>18.900000000000002</v>
      </c>
      <c r="G277" s="94">
        <v>19.8</v>
      </c>
      <c r="H277" s="92"/>
      <c r="I277" s="92" t="s">
        <v>463</v>
      </c>
      <c r="J277" s="93"/>
    </row>
    <row r="278" spans="1:10" ht="24.95" customHeight="1" x14ac:dyDescent="0.25">
      <c r="A278" s="148"/>
      <c r="B278" s="97" t="s">
        <v>846</v>
      </c>
      <c r="C278" s="98" t="s">
        <v>413</v>
      </c>
      <c r="D278" s="99"/>
      <c r="E278" s="99"/>
      <c r="F278" s="94">
        <v>23.1</v>
      </c>
      <c r="G278" s="94">
        <v>24.200000000000003</v>
      </c>
      <c r="H278" s="92"/>
      <c r="I278" s="92" t="s">
        <v>463</v>
      </c>
      <c r="J278" s="93"/>
    </row>
    <row r="279" spans="1:10" ht="24.95" customHeight="1" x14ac:dyDescent="0.25">
      <c r="A279" s="148"/>
      <c r="B279" s="97" t="s">
        <v>847</v>
      </c>
      <c r="C279" s="98" t="s">
        <v>414</v>
      </c>
      <c r="D279" s="99"/>
      <c r="E279" s="99"/>
      <c r="F279" s="94">
        <v>40.844999999999999</v>
      </c>
      <c r="G279" s="94">
        <v>42.79</v>
      </c>
      <c r="H279" s="92"/>
      <c r="I279" s="92" t="s">
        <v>463</v>
      </c>
      <c r="J279" s="93"/>
    </row>
    <row r="280" spans="1:10" ht="24.95" customHeight="1" x14ac:dyDescent="0.25">
      <c r="A280" s="148"/>
      <c r="B280" s="97" t="s">
        <v>848</v>
      </c>
      <c r="C280" s="98" t="s">
        <v>415</v>
      </c>
      <c r="D280" s="99"/>
      <c r="E280" s="99"/>
      <c r="F280" s="94">
        <v>269.85000000000002</v>
      </c>
      <c r="G280" s="94">
        <v>282.70000000000005</v>
      </c>
      <c r="H280" s="92"/>
      <c r="I280" s="92" t="s">
        <v>463</v>
      </c>
      <c r="J280" s="93"/>
    </row>
    <row r="281" spans="1:10" ht="24.95" customHeight="1" x14ac:dyDescent="0.25">
      <c r="A281" s="148"/>
      <c r="B281" s="97" t="s">
        <v>849</v>
      </c>
      <c r="C281" s="98" t="s">
        <v>416</v>
      </c>
      <c r="D281" s="99"/>
      <c r="E281" s="99"/>
      <c r="F281" s="94">
        <v>248.85000000000002</v>
      </c>
      <c r="G281" s="94">
        <v>260.70000000000005</v>
      </c>
      <c r="H281" s="92"/>
      <c r="I281" s="92" t="s">
        <v>463</v>
      </c>
      <c r="J281" s="93"/>
    </row>
    <row r="282" spans="1:10" ht="24.95" customHeight="1" x14ac:dyDescent="0.25">
      <c r="A282" s="148"/>
      <c r="B282" s="97" t="s">
        <v>850</v>
      </c>
      <c r="C282" s="98" t="s">
        <v>417</v>
      </c>
      <c r="D282" s="99"/>
      <c r="E282" s="99"/>
      <c r="F282" s="94">
        <v>322.35000000000002</v>
      </c>
      <c r="G282" s="94">
        <v>337.70000000000005</v>
      </c>
      <c r="H282" s="92"/>
      <c r="I282" s="92" t="s">
        <v>463</v>
      </c>
      <c r="J282" s="93"/>
    </row>
    <row r="283" spans="1:10" ht="24.95" customHeight="1" x14ac:dyDescent="0.25">
      <c r="A283" s="148"/>
      <c r="B283" s="97" t="s">
        <v>418</v>
      </c>
      <c r="C283" s="98" t="s">
        <v>419</v>
      </c>
      <c r="D283" s="99" t="s">
        <v>450</v>
      </c>
      <c r="E283" s="99"/>
      <c r="F283" s="94">
        <v>122.85000000000001</v>
      </c>
      <c r="G283" s="94">
        <v>128.70000000000002</v>
      </c>
      <c r="H283" s="92"/>
      <c r="I283" s="92" t="s">
        <v>463</v>
      </c>
      <c r="J283" s="93"/>
    </row>
    <row r="284" spans="1:10" ht="24.95" customHeight="1" x14ac:dyDescent="0.25">
      <c r="A284" s="148"/>
      <c r="B284" s="97" t="s">
        <v>851</v>
      </c>
      <c r="C284" s="98" t="s">
        <v>420</v>
      </c>
      <c r="D284" s="99" t="s">
        <v>451</v>
      </c>
      <c r="E284" s="99"/>
      <c r="F284" s="94">
        <v>33.6</v>
      </c>
      <c r="G284" s="94">
        <v>35.200000000000003</v>
      </c>
      <c r="H284" s="92"/>
      <c r="I284" s="92" t="s">
        <v>463</v>
      </c>
      <c r="J284" s="93"/>
    </row>
    <row r="285" spans="1:10" s="108" customFormat="1" ht="24.95" customHeight="1" x14ac:dyDescent="0.25">
      <c r="A285" s="150"/>
      <c r="B285" s="87" t="s">
        <v>852</v>
      </c>
      <c r="C285" s="88" t="s">
        <v>421</v>
      </c>
      <c r="D285" s="89" t="s">
        <v>452</v>
      </c>
      <c r="E285" s="89"/>
      <c r="F285" s="94">
        <v>19.005000000000003</v>
      </c>
      <c r="G285" s="94">
        <v>19.910000000000004</v>
      </c>
      <c r="H285" s="92"/>
      <c r="I285" s="92" t="s">
        <v>463</v>
      </c>
      <c r="J285" s="93"/>
    </row>
    <row r="286" spans="1:10" s="108" customFormat="1" ht="24.95" customHeight="1" x14ac:dyDescent="0.25">
      <c r="A286" s="148"/>
      <c r="B286" s="97" t="s">
        <v>422</v>
      </c>
      <c r="C286" s="98" t="s">
        <v>423</v>
      </c>
      <c r="D286" s="99" t="s">
        <v>453</v>
      </c>
      <c r="E286" s="99"/>
      <c r="F286" s="94">
        <v>52.5</v>
      </c>
      <c r="G286" s="94">
        <v>55.000000000000007</v>
      </c>
      <c r="H286" s="86"/>
      <c r="I286" s="86" t="s">
        <v>463</v>
      </c>
      <c r="J286"/>
    </row>
    <row r="287" spans="1:10" s="108" customFormat="1" ht="24.95" customHeight="1" x14ac:dyDescent="0.25">
      <c r="A287" s="148"/>
      <c r="B287" s="97" t="s">
        <v>424</v>
      </c>
      <c r="C287" s="98" t="s">
        <v>425</v>
      </c>
      <c r="D287" s="99" t="s">
        <v>454</v>
      </c>
      <c r="E287" s="99"/>
      <c r="F287" s="94">
        <v>49.35</v>
      </c>
      <c r="G287" s="94">
        <v>51.7</v>
      </c>
      <c r="H287" s="86"/>
      <c r="I287" s="86" t="s">
        <v>463</v>
      </c>
      <c r="J287"/>
    </row>
    <row r="288" spans="1:10" s="108" customFormat="1" ht="24.95" customHeight="1" x14ac:dyDescent="0.25">
      <c r="A288" s="148"/>
      <c r="B288" s="97" t="s">
        <v>426</v>
      </c>
      <c r="C288" s="98" t="s">
        <v>427</v>
      </c>
      <c r="D288" s="99" t="s">
        <v>455</v>
      </c>
      <c r="E288" s="99"/>
      <c r="F288" s="94">
        <v>48.82</v>
      </c>
      <c r="G288" s="94">
        <v>51.15</v>
      </c>
      <c r="H288" s="86"/>
      <c r="I288" s="86" t="s">
        <v>463</v>
      </c>
      <c r="J288"/>
    </row>
    <row r="289" spans="1:10" s="108" customFormat="1" ht="24.95" customHeight="1" x14ac:dyDescent="0.25">
      <c r="A289" s="148"/>
      <c r="B289" s="97" t="s">
        <v>428</v>
      </c>
      <c r="C289" s="98" t="s">
        <v>429</v>
      </c>
      <c r="D289" s="99" t="s">
        <v>456</v>
      </c>
      <c r="E289" s="99"/>
      <c r="F289" s="94">
        <v>47.25</v>
      </c>
      <c r="G289" s="94">
        <v>49.500000000000007</v>
      </c>
      <c r="H289" s="111"/>
      <c r="I289" s="111" t="s">
        <v>463</v>
      </c>
    </row>
    <row r="290" spans="1:10" s="108" customFormat="1" ht="24.95" customHeight="1" x14ac:dyDescent="0.25">
      <c r="A290" s="148"/>
      <c r="B290" s="97" t="s">
        <v>430</v>
      </c>
      <c r="C290" s="98" t="s">
        <v>431</v>
      </c>
      <c r="D290" s="99" t="s">
        <v>461</v>
      </c>
      <c r="E290" s="99"/>
      <c r="F290" s="94">
        <v>44.593499999999999</v>
      </c>
      <c r="G290" s="94">
        <v>46.717000000000006</v>
      </c>
      <c r="H290" s="111"/>
      <c r="I290" s="111" t="s">
        <v>463</v>
      </c>
    </row>
    <row r="291" spans="1:10" s="108" customFormat="1" ht="24.95" customHeight="1" x14ac:dyDescent="0.25">
      <c r="A291" s="148"/>
      <c r="B291" s="97" t="s">
        <v>432</v>
      </c>
      <c r="C291" s="98" t="s">
        <v>433</v>
      </c>
      <c r="D291" s="99" t="s">
        <v>457</v>
      </c>
      <c r="E291" s="99"/>
      <c r="F291" s="94">
        <v>34.503</v>
      </c>
      <c r="G291" s="94">
        <v>36.146000000000001</v>
      </c>
      <c r="H291" s="111"/>
      <c r="I291" s="111" t="s">
        <v>463</v>
      </c>
    </row>
    <row r="292" spans="1:10" s="108" customFormat="1" ht="24.95" customHeight="1" x14ac:dyDescent="0.25">
      <c r="A292" s="148"/>
      <c r="B292" s="97" t="s">
        <v>434</v>
      </c>
      <c r="C292" s="98" t="s">
        <v>435</v>
      </c>
      <c r="D292" s="99" t="s">
        <v>458</v>
      </c>
      <c r="E292" s="99"/>
      <c r="F292" s="94">
        <v>33.201000000000001</v>
      </c>
      <c r="G292" s="94">
        <v>34.782000000000004</v>
      </c>
      <c r="H292" s="111"/>
      <c r="I292" s="111" t="s">
        <v>463</v>
      </c>
    </row>
    <row r="293" spans="1:10" s="108" customFormat="1" ht="24.95" customHeight="1" x14ac:dyDescent="0.25">
      <c r="A293" s="150"/>
      <c r="B293" s="87" t="s">
        <v>436</v>
      </c>
      <c r="C293" s="88" t="s">
        <v>437</v>
      </c>
      <c r="D293" s="89" t="s">
        <v>459</v>
      </c>
      <c r="E293" s="89"/>
      <c r="F293" s="94">
        <v>28.644000000000002</v>
      </c>
      <c r="G293" s="94">
        <v>30.008000000000003</v>
      </c>
      <c r="H293" s="111"/>
      <c r="I293" s="111" t="s">
        <v>463</v>
      </c>
    </row>
    <row r="294" spans="1:10" s="108" customFormat="1" ht="24.95" customHeight="1" x14ac:dyDescent="0.25">
      <c r="A294" s="148"/>
      <c r="B294" s="117">
        <v>719269053</v>
      </c>
      <c r="C294" s="103" t="s">
        <v>465</v>
      </c>
      <c r="D294" s="89" t="s">
        <v>474</v>
      </c>
      <c r="E294" s="89"/>
      <c r="F294" s="94">
        <v>108.255</v>
      </c>
      <c r="G294" s="94">
        <v>113.41</v>
      </c>
      <c r="H294" s="92"/>
      <c r="I294" s="92" t="s">
        <v>464</v>
      </c>
      <c r="J294" s="93"/>
    </row>
    <row r="295" spans="1:10" s="108" customFormat="1" ht="24.95" customHeight="1" x14ac:dyDescent="0.25">
      <c r="A295" s="148"/>
      <c r="B295" s="117">
        <v>719268053</v>
      </c>
      <c r="C295" s="103" t="s">
        <v>466</v>
      </c>
      <c r="D295" s="89" t="s">
        <v>475</v>
      </c>
      <c r="E295" s="89"/>
      <c r="F295" s="94">
        <v>91.665000000000006</v>
      </c>
      <c r="G295" s="94">
        <v>96.03</v>
      </c>
      <c r="H295" s="92"/>
      <c r="I295" s="92" t="s">
        <v>464</v>
      </c>
      <c r="J295" s="93"/>
    </row>
    <row r="296" spans="1:10" s="108" customFormat="1" ht="24.95" customHeight="1" x14ac:dyDescent="0.25">
      <c r="A296" s="148"/>
      <c r="B296" s="117">
        <v>357201053</v>
      </c>
      <c r="C296" s="103" t="s">
        <v>608</v>
      </c>
      <c r="D296" s="99" t="s">
        <v>635</v>
      </c>
      <c r="E296" s="99"/>
      <c r="F296" s="94">
        <v>400.995</v>
      </c>
      <c r="G296" s="94">
        <v>420.09000000000003</v>
      </c>
      <c r="H296" s="92"/>
      <c r="I296" s="92" t="s">
        <v>464</v>
      </c>
      <c r="J296" s="93"/>
    </row>
    <row r="297" spans="1:10" s="108" customFormat="1" ht="24.95" customHeight="1" x14ac:dyDescent="0.25">
      <c r="A297" s="148"/>
      <c r="B297" s="117">
        <v>357202053</v>
      </c>
      <c r="C297" s="103" t="s">
        <v>609</v>
      </c>
      <c r="D297" s="99" t="s">
        <v>636</v>
      </c>
      <c r="E297" s="99"/>
      <c r="F297" s="94">
        <v>335.05500000000006</v>
      </c>
      <c r="G297" s="94">
        <v>351.01000000000005</v>
      </c>
      <c r="H297" s="92"/>
      <c r="I297" s="92" t="s">
        <v>464</v>
      </c>
      <c r="J297" s="93"/>
    </row>
    <row r="298" spans="1:10" s="108" customFormat="1" ht="24.95" customHeight="1" x14ac:dyDescent="0.25">
      <c r="A298" s="148"/>
      <c r="B298" s="117" t="s">
        <v>467</v>
      </c>
      <c r="C298" s="103" t="s">
        <v>468</v>
      </c>
      <c r="D298" s="99" t="s">
        <v>476</v>
      </c>
      <c r="E298" s="99"/>
      <c r="F298" s="94">
        <v>535.71</v>
      </c>
      <c r="G298" s="94">
        <v>561.22</v>
      </c>
      <c r="H298" s="92"/>
      <c r="I298" s="92" t="s">
        <v>464</v>
      </c>
      <c r="J298" s="93"/>
    </row>
    <row r="299" spans="1:10" s="108" customFormat="1" ht="24.95" customHeight="1" x14ac:dyDescent="0.25">
      <c r="A299" s="148"/>
      <c r="B299" s="117" t="s">
        <v>853</v>
      </c>
      <c r="C299" s="103" t="s">
        <v>469</v>
      </c>
      <c r="D299" s="99" t="s">
        <v>477</v>
      </c>
      <c r="E299" s="99"/>
      <c r="F299" s="94">
        <v>22.333500000000001</v>
      </c>
      <c r="G299" s="94">
        <v>23.397000000000002</v>
      </c>
      <c r="H299" s="92"/>
      <c r="I299" s="92" t="s">
        <v>464</v>
      </c>
      <c r="J299" s="93"/>
    </row>
    <row r="300" spans="1:10" s="108" customFormat="1" ht="24.95" customHeight="1" x14ac:dyDescent="0.25">
      <c r="A300" s="148"/>
      <c r="B300" s="117">
        <v>421594108</v>
      </c>
      <c r="C300" s="103" t="s">
        <v>610</v>
      </c>
      <c r="D300" s="99"/>
      <c r="E300" s="99"/>
      <c r="F300" s="94">
        <v>31.762500000000003</v>
      </c>
      <c r="G300" s="94">
        <v>33.275000000000006</v>
      </c>
      <c r="H300" s="92"/>
      <c r="I300" s="92" t="s">
        <v>464</v>
      </c>
      <c r="J300" s="93"/>
    </row>
    <row r="301" spans="1:10" s="108" customFormat="1" ht="24.95" customHeight="1" x14ac:dyDescent="0.25">
      <c r="A301" s="148"/>
      <c r="B301" s="117" t="s">
        <v>854</v>
      </c>
      <c r="C301" s="103" t="s">
        <v>470</v>
      </c>
      <c r="D301" s="99" t="s">
        <v>478</v>
      </c>
      <c r="E301" s="99"/>
      <c r="F301" s="94">
        <v>863.00549999999998</v>
      </c>
      <c r="G301" s="94">
        <v>904.101</v>
      </c>
      <c r="H301" s="92"/>
      <c r="I301" s="92" t="s">
        <v>464</v>
      </c>
      <c r="J301" s="93"/>
    </row>
    <row r="302" spans="1:10" s="108" customFormat="1" ht="24.95" customHeight="1" x14ac:dyDescent="0.25">
      <c r="A302" s="148"/>
      <c r="B302" s="117" t="s">
        <v>855</v>
      </c>
      <c r="C302" s="103" t="s">
        <v>471</v>
      </c>
      <c r="D302" s="99" t="s">
        <v>478</v>
      </c>
      <c r="E302" s="99"/>
      <c r="F302" s="94">
        <v>863.00549999999998</v>
      </c>
      <c r="G302" s="94">
        <v>904.101</v>
      </c>
      <c r="H302" s="92"/>
      <c r="I302" s="92" t="s">
        <v>464</v>
      </c>
      <c r="J302" s="93"/>
    </row>
    <row r="303" spans="1:10" s="108" customFormat="1" ht="24.95" customHeight="1" x14ac:dyDescent="0.25">
      <c r="A303" s="148"/>
      <c r="B303" s="117" t="s">
        <v>856</v>
      </c>
      <c r="C303" s="103" t="s">
        <v>470</v>
      </c>
      <c r="D303" s="99" t="s">
        <v>478</v>
      </c>
      <c r="E303" s="99"/>
      <c r="F303" s="94">
        <v>879.84750000000008</v>
      </c>
      <c r="G303" s="94">
        <v>921.74500000000012</v>
      </c>
      <c r="H303" s="92"/>
      <c r="I303" s="92" t="s">
        <v>464</v>
      </c>
      <c r="J303" s="93"/>
    </row>
    <row r="304" spans="1:10" s="108" customFormat="1" ht="24.95" customHeight="1" x14ac:dyDescent="0.25">
      <c r="A304" s="148"/>
      <c r="B304" s="117" t="s">
        <v>857</v>
      </c>
      <c r="C304" s="103" t="s">
        <v>471</v>
      </c>
      <c r="D304" s="99" t="s">
        <v>478</v>
      </c>
      <c r="E304" s="99"/>
      <c r="F304" s="94">
        <v>879.84750000000008</v>
      </c>
      <c r="G304" s="94">
        <v>921.74500000000012</v>
      </c>
      <c r="H304" s="92"/>
      <c r="I304" s="92" t="s">
        <v>464</v>
      </c>
      <c r="J304" s="93"/>
    </row>
    <row r="305" spans="1:10" s="108" customFormat="1" ht="24.95" customHeight="1" x14ac:dyDescent="0.25">
      <c r="A305" s="148"/>
      <c r="B305" s="117" t="s">
        <v>858</v>
      </c>
      <c r="C305" s="103" t="s">
        <v>472</v>
      </c>
      <c r="D305" s="99" t="s">
        <v>511</v>
      </c>
      <c r="E305" s="99"/>
      <c r="F305" s="94">
        <v>839.56950000000006</v>
      </c>
      <c r="G305" s="94">
        <v>879.54900000000009</v>
      </c>
      <c r="H305" s="92"/>
      <c r="I305" s="92" t="s">
        <v>464</v>
      </c>
      <c r="J305" s="93"/>
    </row>
    <row r="306" spans="1:10" s="108" customFormat="1" ht="24.95" customHeight="1" x14ac:dyDescent="0.25">
      <c r="A306" s="148"/>
      <c r="B306" s="117" t="s">
        <v>859</v>
      </c>
      <c r="C306" s="103" t="s">
        <v>473</v>
      </c>
      <c r="D306" s="99" t="s">
        <v>511</v>
      </c>
      <c r="E306" s="99"/>
      <c r="F306" s="94">
        <v>839.56950000000006</v>
      </c>
      <c r="G306" s="94">
        <v>879.54900000000009</v>
      </c>
      <c r="H306" s="92"/>
      <c r="I306" s="92" t="s">
        <v>464</v>
      </c>
      <c r="J306" s="93"/>
    </row>
    <row r="307" spans="1:10" s="108" customFormat="1" ht="24.95" customHeight="1" x14ac:dyDescent="0.25">
      <c r="A307" s="148"/>
      <c r="B307" s="117" t="s">
        <v>860</v>
      </c>
      <c r="C307" s="103" t="s">
        <v>472</v>
      </c>
      <c r="D307" s="99" t="s">
        <v>511</v>
      </c>
      <c r="E307" s="99"/>
      <c r="F307" s="94">
        <v>849.43950000000007</v>
      </c>
      <c r="G307" s="94">
        <v>889.88900000000012</v>
      </c>
      <c r="H307" s="92"/>
      <c r="I307" s="92" t="s">
        <v>464</v>
      </c>
      <c r="J307" s="93"/>
    </row>
    <row r="308" spans="1:10" s="108" customFormat="1" ht="24.95" customHeight="1" x14ac:dyDescent="0.25">
      <c r="A308" s="148"/>
      <c r="B308" s="117" t="s">
        <v>861</v>
      </c>
      <c r="C308" s="103" t="s">
        <v>473</v>
      </c>
      <c r="D308" s="99" t="s">
        <v>511</v>
      </c>
      <c r="E308" s="99"/>
      <c r="F308" s="94">
        <v>849.43950000000007</v>
      </c>
      <c r="G308" s="94">
        <v>889.88900000000012</v>
      </c>
      <c r="H308" s="92"/>
      <c r="I308" s="92" t="s">
        <v>464</v>
      </c>
      <c r="J308" s="93"/>
    </row>
    <row r="309" spans="1:10" s="108" customFormat="1" ht="24.95" customHeight="1" x14ac:dyDescent="0.25">
      <c r="A309" s="148"/>
      <c r="B309" s="97" t="s">
        <v>862</v>
      </c>
      <c r="C309" s="98" t="s">
        <v>479</v>
      </c>
      <c r="D309" s="99"/>
      <c r="E309" s="99"/>
      <c r="F309" s="94">
        <v>42.441000000000003</v>
      </c>
      <c r="G309" s="94">
        <v>44.462000000000003</v>
      </c>
      <c r="H309" s="111"/>
      <c r="I309" s="92" t="s">
        <v>464</v>
      </c>
    </row>
    <row r="310" spans="1:10" s="108" customFormat="1" ht="24.95" customHeight="1" x14ac:dyDescent="0.25">
      <c r="A310" s="148"/>
      <c r="B310" s="97" t="s">
        <v>863</v>
      </c>
      <c r="C310" s="98" t="s">
        <v>480</v>
      </c>
      <c r="D310" s="99" t="s">
        <v>492</v>
      </c>
      <c r="E310" s="99"/>
      <c r="F310" s="94">
        <v>1026.375</v>
      </c>
      <c r="G310" s="94">
        <v>1075.25</v>
      </c>
      <c r="H310" s="111"/>
      <c r="I310" s="92" t="s">
        <v>464</v>
      </c>
    </row>
    <row r="311" spans="1:10" s="108" customFormat="1" ht="24.95" customHeight="1" x14ac:dyDescent="0.25">
      <c r="A311" s="148"/>
      <c r="B311" s="97" t="s">
        <v>864</v>
      </c>
      <c r="C311" s="98" t="s">
        <v>481</v>
      </c>
      <c r="D311" s="99" t="s">
        <v>493</v>
      </c>
      <c r="E311" s="99"/>
      <c r="F311" s="94">
        <v>897.33</v>
      </c>
      <c r="G311" s="94">
        <v>940.06000000000006</v>
      </c>
      <c r="H311" s="111"/>
      <c r="I311" s="92" t="s">
        <v>464</v>
      </c>
    </row>
    <row r="312" spans="1:10" s="108" customFormat="1" ht="24.95" customHeight="1" x14ac:dyDescent="0.25">
      <c r="A312" s="148"/>
      <c r="B312" s="97" t="s">
        <v>865</v>
      </c>
      <c r="C312" s="98" t="s">
        <v>482</v>
      </c>
      <c r="D312" s="99" t="s">
        <v>494</v>
      </c>
      <c r="E312" s="99"/>
      <c r="F312" s="94">
        <v>642.70500000000004</v>
      </c>
      <c r="G312" s="94">
        <v>673.31000000000006</v>
      </c>
      <c r="H312" s="111"/>
      <c r="I312" s="92" t="s">
        <v>464</v>
      </c>
    </row>
    <row r="313" spans="1:10" s="108" customFormat="1" ht="24.95" customHeight="1" x14ac:dyDescent="0.25">
      <c r="A313" s="148"/>
      <c r="B313" s="97" t="s">
        <v>866</v>
      </c>
      <c r="C313" s="98" t="s">
        <v>483</v>
      </c>
      <c r="D313" s="99" t="s">
        <v>495</v>
      </c>
      <c r="E313" s="99"/>
      <c r="F313" s="94">
        <v>549.57000000000005</v>
      </c>
      <c r="G313" s="94">
        <v>575.74</v>
      </c>
      <c r="H313" s="111"/>
      <c r="I313" s="92" t="s">
        <v>464</v>
      </c>
    </row>
    <row r="314" spans="1:10" s="108" customFormat="1" ht="24.95" customHeight="1" x14ac:dyDescent="0.25">
      <c r="A314" s="148"/>
      <c r="B314" s="97">
        <v>564118053</v>
      </c>
      <c r="C314" s="98" t="s">
        <v>611</v>
      </c>
      <c r="D314" s="99" t="s">
        <v>496</v>
      </c>
      <c r="E314" s="99"/>
      <c r="F314" s="94">
        <v>590.04750000000013</v>
      </c>
      <c r="G314" s="94">
        <v>618.1450000000001</v>
      </c>
      <c r="H314" s="111"/>
      <c r="I314" s="92" t="s">
        <v>464</v>
      </c>
    </row>
    <row r="315" spans="1:10" s="108" customFormat="1" ht="24.95" customHeight="1" x14ac:dyDescent="0.25">
      <c r="A315" s="148"/>
      <c r="B315" s="97">
        <v>564117053</v>
      </c>
      <c r="C315" s="98" t="s">
        <v>612</v>
      </c>
      <c r="D315" s="99" t="s">
        <v>497</v>
      </c>
      <c r="E315" s="99"/>
      <c r="F315" s="94">
        <v>580.0725000000001</v>
      </c>
      <c r="G315" s="94">
        <v>607.69500000000005</v>
      </c>
      <c r="H315" s="111"/>
      <c r="I315" s="92" t="s">
        <v>464</v>
      </c>
    </row>
    <row r="316" spans="1:10" s="108" customFormat="1" ht="24.95" customHeight="1" x14ac:dyDescent="0.25">
      <c r="A316" s="148"/>
      <c r="B316" s="97">
        <v>551002082</v>
      </c>
      <c r="C316" s="98" t="s">
        <v>484</v>
      </c>
      <c r="D316" s="98" t="s">
        <v>505</v>
      </c>
      <c r="E316" s="99"/>
      <c r="F316" s="94">
        <v>264.62100000000004</v>
      </c>
      <c r="G316" s="94">
        <v>277.22200000000004</v>
      </c>
      <c r="H316" s="111"/>
      <c r="I316" s="92" t="s">
        <v>464</v>
      </c>
    </row>
    <row r="317" spans="1:10" s="108" customFormat="1" ht="24.95" customHeight="1" x14ac:dyDescent="0.25">
      <c r="A317" s="148"/>
      <c r="B317" s="97">
        <v>551005082</v>
      </c>
      <c r="C317" s="98" t="s">
        <v>485</v>
      </c>
      <c r="D317" s="98" t="s">
        <v>498</v>
      </c>
      <c r="E317" s="99"/>
      <c r="F317" s="94">
        <v>246.1095</v>
      </c>
      <c r="G317" s="94">
        <v>257.82900000000001</v>
      </c>
      <c r="H317" s="111"/>
      <c r="I317" s="92" t="s">
        <v>464</v>
      </c>
      <c r="J317" s="109" t="s">
        <v>510</v>
      </c>
    </row>
    <row r="318" spans="1:10" s="108" customFormat="1" ht="24.95" customHeight="1" x14ac:dyDescent="0.25">
      <c r="A318" s="148"/>
      <c r="B318" s="97">
        <v>551006082</v>
      </c>
      <c r="C318" s="98" t="s">
        <v>486</v>
      </c>
      <c r="D318" s="98" t="s">
        <v>499</v>
      </c>
      <c r="E318" s="99"/>
      <c r="F318" s="94">
        <v>233.898</v>
      </c>
      <c r="G318" s="94">
        <v>245.036</v>
      </c>
      <c r="H318" s="111"/>
      <c r="I318" s="92" t="s">
        <v>464</v>
      </c>
      <c r="J318" s="109" t="s">
        <v>510</v>
      </c>
    </row>
    <row r="319" spans="1:10" s="108" customFormat="1" ht="24.95" customHeight="1" x14ac:dyDescent="0.25">
      <c r="A319" s="148"/>
      <c r="B319" s="97">
        <v>551008082</v>
      </c>
      <c r="C319" s="98" t="s">
        <v>487</v>
      </c>
      <c r="D319" s="98" t="s">
        <v>500</v>
      </c>
      <c r="E319" s="99"/>
      <c r="F319" s="94">
        <v>226.06500000000003</v>
      </c>
      <c r="G319" s="94">
        <v>236.83000000000004</v>
      </c>
      <c r="H319" s="111"/>
      <c r="I319" s="92" t="s">
        <v>464</v>
      </c>
      <c r="J319" s="109" t="s">
        <v>510</v>
      </c>
    </row>
    <row r="320" spans="1:10" s="108" customFormat="1" ht="24.95" customHeight="1" x14ac:dyDescent="0.25">
      <c r="A320" s="148"/>
      <c r="B320" s="97" t="s">
        <v>509</v>
      </c>
      <c r="C320" s="98" t="s">
        <v>488</v>
      </c>
      <c r="D320" s="98" t="s">
        <v>501</v>
      </c>
      <c r="E320" s="99"/>
      <c r="F320" s="94">
        <v>264.62100000000004</v>
      </c>
      <c r="G320" s="94">
        <v>277.22200000000004</v>
      </c>
      <c r="H320" s="111"/>
      <c r="I320" s="92" t="s">
        <v>464</v>
      </c>
      <c r="J320" s="109" t="s">
        <v>510</v>
      </c>
    </row>
    <row r="321" spans="1:10" s="108" customFormat="1" ht="24.95" customHeight="1" x14ac:dyDescent="0.25">
      <c r="A321" s="148"/>
      <c r="B321" s="97" t="s">
        <v>506</v>
      </c>
      <c r="C321" s="98" t="s">
        <v>489</v>
      </c>
      <c r="D321" s="98" t="s">
        <v>502</v>
      </c>
      <c r="E321" s="99"/>
      <c r="F321" s="94">
        <v>246.1095</v>
      </c>
      <c r="G321" s="94">
        <v>257.82900000000001</v>
      </c>
      <c r="H321" s="111"/>
      <c r="I321" s="92" t="s">
        <v>464</v>
      </c>
      <c r="J321" s="109" t="s">
        <v>510</v>
      </c>
    </row>
    <row r="322" spans="1:10" s="108" customFormat="1" ht="15" x14ac:dyDescent="0.25">
      <c r="A322" s="148"/>
      <c r="B322" s="97" t="s">
        <v>507</v>
      </c>
      <c r="C322" s="98" t="s">
        <v>490</v>
      </c>
      <c r="D322" s="98" t="s">
        <v>503</v>
      </c>
      <c r="E322" s="99"/>
      <c r="F322" s="94">
        <v>233.898</v>
      </c>
      <c r="G322" s="94">
        <v>245.036</v>
      </c>
      <c r="H322" s="111"/>
      <c r="I322" s="92" t="s">
        <v>464</v>
      </c>
      <c r="J322" s="109" t="s">
        <v>510</v>
      </c>
    </row>
    <row r="323" spans="1:10" s="108" customFormat="1" ht="15" x14ac:dyDescent="0.25">
      <c r="A323" s="150"/>
      <c r="B323" s="87" t="s">
        <v>508</v>
      </c>
      <c r="C323" s="88" t="s">
        <v>491</v>
      </c>
      <c r="D323" s="88" t="s">
        <v>504</v>
      </c>
      <c r="E323" s="89"/>
      <c r="F323" s="94">
        <v>227.12550000000002</v>
      </c>
      <c r="G323" s="94">
        <v>237.94100000000003</v>
      </c>
      <c r="H323" s="111"/>
      <c r="I323" s="92" t="s">
        <v>464</v>
      </c>
      <c r="J323" s="109" t="s">
        <v>510</v>
      </c>
    </row>
    <row r="324" spans="1:10" s="108" customFormat="1" ht="15" x14ac:dyDescent="0.25">
      <c r="A324" s="148"/>
      <c r="B324" s="97">
        <v>719257053</v>
      </c>
      <c r="C324" s="98" t="s">
        <v>512</v>
      </c>
      <c r="D324" s="99" t="s">
        <v>513</v>
      </c>
      <c r="E324" s="99" t="s">
        <v>81</v>
      </c>
      <c r="F324" s="94">
        <v>184.2225</v>
      </c>
      <c r="G324" s="94">
        <v>192.995</v>
      </c>
      <c r="H324" s="111"/>
      <c r="I324" s="92" t="s">
        <v>464</v>
      </c>
    </row>
    <row r="325" spans="1:10" s="108" customFormat="1" ht="15" x14ac:dyDescent="0.25">
      <c r="A325" s="148"/>
      <c r="B325" s="97">
        <v>357201053</v>
      </c>
      <c r="C325" s="98" t="s">
        <v>613</v>
      </c>
      <c r="D325" s="98" t="s">
        <v>637</v>
      </c>
      <c r="E325" s="99"/>
      <c r="F325" s="94">
        <v>379.10250000000002</v>
      </c>
      <c r="G325" s="94">
        <v>397.15500000000003</v>
      </c>
      <c r="H325" s="111"/>
      <c r="I325" s="92" t="s">
        <v>464</v>
      </c>
    </row>
    <row r="326" spans="1:10" s="108" customFormat="1" ht="15" x14ac:dyDescent="0.25">
      <c r="A326" s="148"/>
      <c r="B326" s="97">
        <v>357202053</v>
      </c>
      <c r="C326" s="98" t="s">
        <v>614</v>
      </c>
      <c r="D326" s="98" t="s">
        <v>638</v>
      </c>
      <c r="E326" s="99"/>
      <c r="F326" s="94">
        <v>304.66800000000006</v>
      </c>
      <c r="G326" s="94">
        <v>319.17600000000004</v>
      </c>
      <c r="H326" s="111"/>
      <c r="I326" s="92" t="s">
        <v>464</v>
      </c>
    </row>
    <row r="327" spans="1:10" s="108" customFormat="1" ht="15" x14ac:dyDescent="0.25">
      <c r="A327" s="148"/>
      <c r="B327" s="97">
        <v>357203053</v>
      </c>
      <c r="C327" s="98" t="s">
        <v>615</v>
      </c>
      <c r="D327" s="98" t="s">
        <v>639</v>
      </c>
      <c r="E327" s="99"/>
      <c r="F327" s="94">
        <v>295.40699999999998</v>
      </c>
      <c r="G327" s="94">
        <v>309.47399999999999</v>
      </c>
      <c r="H327" s="111"/>
      <c r="I327" s="92" t="s">
        <v>464</v>
      </c>
    </row>
    <row r="328" spans="1:10" s="108" customFormat="1" ht="15" x14ac:dyDescent="0.25">
      <c r="A328" s="148"/>
      <c r="B328" s="97">
        <v>357204053</v>
      </c>
      <c r="C328" s="98" t="s">
        <v>616</v>
      </c>
      <c r="D328" s="98" t="s">
        <v>640</v>
      </c>
      <c r="E328" s="99"/>
      <c r="F328" s="94">
        <v>290.27249999999998</v>
      </c>
      <c r="G328" s="94">
        <v>304.09500000000003</v>
      </c>
      <c r="H328" s="111"/>
      <c r="I328" s="92" t="s">
        <v>464</v>
      </c>
    </row>
    <row r="329" spans="1:10" s="108" customFormat="1" ht="15" x14ac:dyDescent="0.25">
      <c r="A329" s="148"/>
      <c r="B329" s="97">
        <v>357205053</v>
      </c>
      <c r="C329" s="98" t="s">
        <v>617</v>
      </c>
      <c r="D329" s="98" t="s">
        <v>641</v>
      </c>
      <c r="E329" s="99"/>
      <c r="F329" s="94">
        <v>286.24050000000005</v>
      </c>
      <c r="G329" s="94">
        <v>299.87100000000004</v>
      </c>
      <c r="H329" s="111"/>
      <c r="I329" s="92" t="s">
        <v>464</v>
      </c>
    </row>
    <row r="330" spans="1:10" s="108" customFormat="1" ht="15" x14ac:dyDescent="0.25">
      <c r="A330" s="148"/>
      <c r="B330" s="97">
        <v>357206053</v>
      </c>
      <c r="C330" s="98" t="s">
        <v>618</v>
      </c>
      <c r="D330" s="98" t="s">
        <v>642</v>
      </c>
      <c r="E330" s="99"/>
      <c r="F330" s="94">
        <v>269.65050000000002</v>
      </c>
      <c r="G330" s="94">
        <v>282.49100000000004</v>
      </c>
      <c r="H330" s="111"/>
      <c r="I330" s="92" t="s">
        <v>464</v>
      </c>
    </row>
    <row r="331" spans="1:10" s="108" customFormat="1" ht="15" x14ac:dyDescent="0.25">
      <c r="A331" s="148"/>
      <c r="B331" s="97">
        <v>357290053</v>
      </c>
      <c r="C331" s="98" t="s">
        <v>619</v>
      </c>
      <c r="D331" s="98" t="s">
        <v>643</v>
      </c>
      <c r="E331" s="99"/>
      <c r="F331" s="94">
        <v>182.93100000000001</v>
      </c>
      <c r="G331" s="94">
        <v>191.64200000000002</v>
      </c>
      <c r="H331" s="111"/>
      <c r="I331" s="92" t="s">
        <v>464</v>
      </c>
    </row>
    <row r="332" spans="1:10" s="108" customFormat="1" ht="15" x14ac:dyDescent="0.25">
      <c r="A332" s="148"/>
      <c r="B332" s="97">
        <v>357290053</v>
      </c>
      <c r="C332" s="98" t="s">
        <v>620</v>
      </c>
      <c r="D332" s="98" t="s">
        <v>644</v>
      </c>
      <c r="E332" s="99"/>
      <c r="F332" s="94">
        <v>182.93100000000001</v>
      </c>
      <c r="G332" s="94">
        <v>191.64200000000002</v>
      </c>
      <c r="H332" s="111"/>
      <c r="I332" s="92" t="s">
        <v>464</v>
      </c>
    </row>
    <row r="333" spans="1:10" s="108" customFormat="1" ht="15" x14ac:dyDescent="0.25">
      <c r="A333" s="148"/>
      <c r="B333" s="97">
        <v>357291053</v>
      </c>
      <c r="C333" s="98" t="s">
        <v>621</v>
      </c>
      <c r="D333" s="98" t="s">
        <v>645</v>
      </c>
      <c r="E333" s="99"/>
      <c r="F333" s="94">
        <v>172.51500000000001</v>
      </c>
      <c r="G333" s="94">
        <v>180.73000000000002</v>
      </c>
      <c r="H333" s="111"/>
      <c r="I333" s="92" t="s">
        <v>464</v>
      </c>
    </row>
    <row r="334" spans="1:10" s="108" customFormat="1" ht="15" x14ac:dyDescent="0.25">
      <c r="A334" s="148"/>
      <c r="B334" s="97">
        <v>351276053</v>
      </c>
      <c r="C334" s="98" t="s">
        <v>623</v>
      </c>
      <c r="D334" s="98" t="s">
        <v>647</v>
      </c>
      <c r="E334" s="99"/>
      <c r="F334" s="94">
        <v>496.73399999999998</v>
      </c>
      <c r="G334" s="94">
        <v>520.38800000000003</v>
      </c>
      <c r="H334" s="111"/>
      <c r="I334" s="92" t="s">
        <v>464</v>
      </c>
    </row>
    <row r="335" spans="1:10" s="108" customFormat="1" ht="15" x14ac:dyDescent="0.25">
      <c r="A335" s="148"/>
      <c r="B335" s="97">
        <v>351277053</v>
      </c>
      <c r="C335" s="98" t="s">
        <v>624</v>
      </c>
      <c r="D335" s="98" t="s">
        <v>493</v>
      </c>
      <c r="E335" s="99"/>
      <c r="F335" s="94">
        <v>479.37750000000005</v>
      </c>
      <c r="G335" s="94">
        <v>502.20500000000004</v>
      </c>
      <c r="H335" s="111"/>
      <c r="I335" s="92" t="s">
        <v>464</v>
      </c>
    </row>
    <row r="336" spans="1:10" s="108" customFormat="1" ht="15" x14ac:dyDescent="0.25">
      <c r="A336" s="148"/>
      <c r="B336" s="97">
        <v>351278053</v>
      </c>
      <c r="C336" s="98" t="s">
        <v>625</v>
      </c>
      <c r="D336" s="98" t="s">
        <v>648</v>
      </c>
      <c r="E336" s="99"/>
      <c r="F336" s="94">
        <v>472.35300000000001</v>
      </c>
      <c r="G336" s="94">
        <v>494.84600000000006</v>
      </c>
      <c r="H336" s="111"/>
      <c r="I336" s="92" t="s">
        <v>464</v>
      </c>
    </row>
    <row r="337" spans="1:10" s="108" customFormat="1" ht="15" x14ac:dyDescent="0.25">
      <c r="A337" s="150"/>
      <c r="B337" s="87">
        <v>351279053</v>
      </c>
      <c r="C337" s="88" t="s">
        <v>626</v>
      </c>
      <c r="D337" s="88" t="s">
        <v>494</v>
      </c>
      <c r="E337" s="89"/>
      <c r="F337" s="94">
        <v>466.39949999999999</v>
      </c>
      <c r="G337" s="94">
        <v>488.60900000000004</v>
      </c>
      <c r="H337" s="111"/>
      <c r="I337" s="92" t="s">
        <v>464</v>
      </c>
    </row>
    <row r="338" spans="1:10" s="108" customFormat="1" ht="15" x14ac:dyDescent="0.25">
      <c r="A338" s="148"/>
      <c r="B338" s="97" t="s">
        <v>523</v>
      </c>
      <c r="C338" s="98" t="s">
        <v>514</v>
      </c>
      <c r="D338" s="99" t="s">
        <v>519</v>
      </c>
      <c r="E338" s="99"/>
      <c r="F338" s="94">
        <v>182.93100000000001</v>
      </c>
      <c r="G338" s="94">
        <v>191.64200000000002</v>
      </c>
      <c r="H338" s="111"/>
      <c r="I338" s="92" t="s">
        <v>464</v>
      </c>
    </row>
    <row r="339" spans="1:10" s="108" customFormat="1" ht="15" x14ac:dyDescent="0.25">
      <c r="A339" s="148"/>
      <c r="B339" s="97" t="s">
        <v>520</v>
      </c>
      <c r="C339" s="98" t="s">
        <v>515</v>
      </c>
      <c r="D339" s="99" t="s">
        <v>519</v>
      </c>
      <c r="E339" s="99"/>
      <c r="F339" s="94">
        <v>182.93100000000001</v>
      </c>
      <c r="G339" s="94">
        <v>191.64200000000002</v>
      </c>
      <c r="H339" s="111"/>
      <c r="I339" s="92" t="s">
        <v>464</v>
      </c>
    </row>
    <row r="340" spans="1:10" s="108" customFormat="1" ht="15" x14ac:dyDescent="0.25">
      <c r="A340" s="148"/>
      <c r="B340" s="97" t="s">
        <v>521</v>
      </c>
      <c r="C340" s="98" t="s">
        <v>516</v>
      </c>
      <c r="D340" s="99" t="s">
        <v>518</v>
      </c>
      <c r="E340" s="99"/>
      <c r="F340" s="94">
        <v>172.51500000000001</v>
      </c>
      <c r="G340" s="94">
        <v>180.73000000000002</v>
      </c>
      <c r="H340" s="111"/>
      <c r="I340" s="92" t="s">
        <v>464</v>
      </c>
    </row>
    <row r="341" spans="1:10" s="108" customFormat="1" ht="15" x14ac:dyDescent="0.25">
      <c r="A341" s="150"/>
      <c r="B341" s="87" t="s">
        <v>522</v>
      </c>
      <c r="C341" s="88" t="s">
        <v>517</v>
      </c>
      <c r="D341" s="89" t="s">
        <v>518</v>
      </c>
      <c r="E341" s="89"/>
      <c r="F341" s="94">
        <v>172.51500000000001</v>
      </c>
      <c r="G341" s="94">
        <v>180.73000000000002</v>
      </c>
      <c r="H341" s="111"/>
      <c r="I341" s="92" t="s">
        <v>464</v>
      </c>
    </row>
    <row r="342" spans="1:10" s="108" customFormat="1" ht="15" x14ac:dyDescent="0.25">
      <c r="A342" s="150"/>
      <c r="B342" s="87" t="s">
        <v>867</v>
      </c>
      <c r="C342" s="88" t="s">
        <v>524</v>
      </c>
      <c r="D342" s="89"/>
      <c r="E342" s="89"/>
      <c r="F342" s="91">
        <v>4.924500000000001</v>
      </c>
      <c r="G342" s="91">
        <v>5.1590000000000007</v>
      </c>
      <c r="H342" s="111"/>
      <c r="I342" s="92" t="s">
        <v>464</v>
      </c>
    </row>
    <row r="343" spans="1:10" s="108" customFormat="1" ht="15" x14ac:dyDescent="0.25">
      <c r="A343" s="148"/>
      <c r="B343" s="97">
        <v>176611100</v>
      </c>
      <c r="C343" s="98" t="s">
        <v>525</v>
      </c>
      <c r="D343" s="99"/>
      <c r="E343" s="99"/>
      <c r="F343" s="94">
        <v>280.2765</v>
      </c>
      <c r="G343" s="94">
        <v>293.62300000000005</v>
      </c>
      <c r="H343" s="111"/>
      <c r="I343" s="92" t="s">
        <v>464</v>
      </c>
    </row>
    <row r="344" spans="1:10" s="108" customFormat="1" ht="15" x14ac:dyDescent="0.25">
      <c r="A344" s="148"/>
      <c r="B344" s="97">
        <v>175611100</v>
      </c>
      <c r="C344" s="98" t="s">
        <v>526</v>
      </c>
      <c r="D344" s="99"/>
      <c r="E344" s="99"/>
      <c r="F344" s="94">
        <v>228.648</v>
      </c>
      <c r="G344" s="94">
        <v>239.536</v>
      </c>
      <c r="H344" s="111"/>
      <c r="I344" s="92" t="s">
        <v>464</v>
      </c>
    </row>
    <row r="345" spans="1:10" ht="15" x14ac:dyDescent="0.25">
      <c r="A345" s="148"/>
      <c r="B345" s="97">
        <v>184603031</v>
      </c>
      <c r="C345" s="98" t="s">
        <v>527</v>
      </c>
      <c r="D345" s="99"/>
      <c r="E345" s="99"/>
      <c r="F345" s="94">
        <v>237.61500000000001</v>
      </c>
      <c r="G345" s="94">
        <v>237.61500000000001</v>
      </c>
      <c r="H345" s="111"/>
      <c r="I345" s="92" t="s">
        <v>464</v>
      </c>
      <c r="J345" s="108"/>
    </row>
    <row r="346" spans="1:10" ht="15" x14ac:dyDescent="0.25">
      <c r="A346" s="148"/>
      <c r="B346" s="97" t="s">
        <v>297</v>
      </c>
      <c r="C346" s="98" t="s">
        <v>528</v>
      </c>
      <c r="D346" s="99"/>
      <c r="E346" s="99"/>
      <c r="F346" s="94">
        <v>298.15800000000002</v>
      </c>
      <c r="G346" s="94">
        <v>312.35599999999999</v>
      </c>
      <c r="H346" s="111"/>
      <c r="I346" s="92" t="s">
        <v>464</v>
      </c>
      <c r="J346" s="108"/>
    </row>
    <row r="347" spans="1:10" ht="15" x14ac:dyDescent="0.25">
      <c r="A347" s="148"/>
      <c r="B347" s="97" t="s">
        <v>529</v>
      </c>
      <c r="C347" s="98" t="s">
        <v>530</v>
      </c>
      <c r="D347" s="99"/>
      <c r="E347" s="99"/>
      <c r="F347" s="94">
        <v>68.355000000000004</v>
      </c>
      <c r="G347" s="94">
        <v>71.61</v>
      </c>
      <c r="H347" s="111"/>
      <c r="I347" s="92" t="s">
        <v>464</v>
      </c>
      <c r="J347" s="108"/>
    </row>
    <row r="348" spans="1:10" ht="15" x14ac:dyDescent="0.25">
      <c r="A348" s="148"/>
      <c r="B348" s="97" t="s">
        <v>300</v>
      </c>
      <c r="C348" s="98" t="s">
        <v>531</v>
      </c>
      <c r="D348" s="99"/>
      <c r="E348" s="99"/>
      <c r="F348" s="94">
        <v>47.88</v>
      </c>
      <c r="G348" s="94">
        <v>47.88</v>
      </c>
      <c r="H348" s="111"/>
      <c r="I348" s="92" t="s">
        <v>464</v>
      </c>
      <c r="J348" s="108"/>
    </row>
    <row r="349" spans="1:10" ht="15" x14ac:dyDescent="0.25">
      <c r="A349" s="150"/>
      <c r="B349" s="87">
        <v>138261039</v>
      </c>
      <c r="C349" s="88" t="s">
        <v>532</v>
      </c>
      <c r="D349" s="89"/>
      <c r="E349" s="89"/>
      <c r="F349" s="94">
        <v>177.00900000000001</v>
      </c>
      <c r="G349" s="94">
        <v>177.01</v>
      </c>
      <c r="H349" s="92"/>
      <c r="I349" s="92" t="s">
        <v>464</v>
      </c>
      <c r="J349" s="93" t="s">
        <v>533</v>
      </c>
    </row>
    <row r="350" spans="1:10" ht="15" x14ac:dyDescent="0.25">
      <c r="A350" s="148"/>
      <c r="B350" s="97">
        <v>301342295</v>
      </c>
      <c r="C350" s="98" t="s">
        <v>202</v>
      </c>
      <c r="D350" s="99"/>
      <c r="E350" s="99"/>
      <c r="F350" s="94">
        <v>1.9949999999999999</v>
      </c>
      <c r="G350" s="94">
        <v>2.09</v>
      </c>
      <c r="H350" s="86"/>
      <c r="I350" s="92" t="s">
        <v>464</v>
      </c>
    </row>
    <row r="351" spans="1:10" ht="15" x14ac:dyDescent="0.25">
      <c r="A351" s="148"/>
      <c r="B351" s="97">
        <v>11020108</v>
      </c>
      <c r="C351" s="98" t="s">
        <v>534</v>
      </c>
      <c r="D351" s="99"/>
      <c r="E351" s="99"/>
      <c r="F351" s="94">
        <v>47.355000000000004</v>
      </c>
      <c r="G351" s="94">
        <v>49.610000000000007</v>
      </c>
      <c r="H351" s="86"/>
      <c r="I351" s="92" t="s">
        <v>464</v>
      </c>
    </row>
    <row r="352" spans="1:10" ht="15" x14ac:dyDescent="0.25">
      <c r="A352" s="148"/>
      <c r="B352" s="97">
        <v>446473108</v>
      </c>
      <c r="C352" s="98" t="s">
        <v>535</v>
      </c>
      <c r="D352" s="99" t="s">
        <v>543</v>
      </c>
      <c r="E352" s="99"/>
      <c r="F352" s="94">
        <v>17.576999999999998</v>
      </c>
      <c r="G352" s="94">
        <v>18.414000000000001</v>
      </c>
      <c r="H352" s="86"/>
      <c r="I352" s="92" t="s">
        <v>464</v>
      </c>
    </row>
    <row r="353" spans="1:10" ht="15" x14ac:dyDescent="0.25">
      <c r="A353" s="148"/>
      <c r="B353" s="97">
        <v>356901108</v>
      </c>
      <c r="C353" s="98" t="s">
        <v>536</v>
      </c>
      <c r="D353" s="99" t="s">
        <v>544</v>
      </c>
      <c r="E353" s="99"/>
      <c r="F353" s="94">
        <v>51.502499999999998</v>
      </c>
      <c r="G353" s="94">
        <v>53.954999999999998</v>
      </c>
      <c r="H353" s="86"/>
      <c r="I353" s="92" t="s">
        <v>464</v>
      </c>
    </row>
    <row r="354" spans="1:10" ht="15" x14ac:dyDescent="0.25">
      <c r="A354" s="148"/>
      <c r="B354" s="97">
        <v>1386302108</v>
      </c>
      <c r="C354" s="98" t="s">
        <v>537</v>
      </c>
      <c r="D354" s="99"/>
      <c r="E354" s="99"/>
      <c r="F354" s="94">
        <v>31.248000000000005</v>
      </c>
      <c r="G354" s="94">
        <v>32.736000000000004</v>
      </c>
      <c r="H354" s="92"/>
      <c r="I354" s="92" t="s">
        <v>464</v>
      </c>
      <c r="J354" s="93" t="s">
        <v>546</v>
      </c>
    </row>
    <row r="355" spans="1:10" ht="15" x14ac:dyDescent="0.25">
      <c r="A355" s="148"/>
      <c r="B355" s="97">
        <v>1386303108</v>
      </c>
      <c r="C355" s="98" t="s">
        <v>538</v>
      </c>
      <c r="D355" s="99"/>
      <c r="E355" s="99"/>
      <c r="F355" s="94">
        <v>28.644000000000002</v>
      </c>
      <c r="G355" s="94">
        <v>30.008000000000003</v>
      </c>
      <c r="H355" s="92"/>
      <c r="I355" s="92" t="s">
        <v>464</v>
      </c>
      <c r="J355" s="93" t="s">
        <v>546</v>
      </c>
    </row>
    <row r="356" spans="1:10" ht="15" x14ac:dyDescent="0.25">
      <c r="A356" s="148"/>
      <c r="B356" s="97">
        <v>1386304108</v>
      </c>
      <c r="C356" s="98" t="s">
        <v>539</v>
      </c>
      <c r="D356" s="99"/>
      <c r="E356" s="99"/>
      <c r="F356" s="94">
        <v>24.738</v>
      </c>
      <c r="G356" s="94">
        <v>25.916</v>
      </c>
      <c r="H356" s="92"/>
      <c r="I356" s="92" t="s">
        <v>464</v>
      </c>
      <c r="J356" s="93" t="s">
        <v>546</v>
      </c>
    </row>
    <row r="357" spans="1:10" ht="15" x14ac:dyDescent="0.25">
      <c r="A357" s="148"/>
      <c r="B357" s="97">
        <v>1386304111</v>
      </c>
      <c r="C357" s="98" t="s">
        <v>540</v>
      </c>
      <c r="D357" s="99"/>
      <c r="E357" s="99"/>
      <c r="F357" s="94">
        <v>21.483000000000001</v>
      </c>
      <c r="G357" s="94">
        <v>22.506000000000004</v>
      </c>
      <c r="H357" s="92"/>
      <c r="I357" s="92" t="s">
        <v>464</v>
      </c>
      <c r="J357" s="93" t="s">
        <v>546</v>
      </c>
    </row>
    <row r="358" spans="1:10" ht="15" x14ac:dyDescent="0.25">
      <c r="A358" s="148"/>
      <c r="B358" s="97">
        <v>1386307108</v>
      </c>
      <c r="C358" s="98" t="s">
        <v>541</v>
      </c>
      <c r="D358" s="99"/>
      <c r="E358" s="99"/>
      <c r="F358" s="94">
        <v>15.624000000000002</v>
      </c>
      <c r="G358" s="94">
        <v>16.368000000000002</v>
      </c>
      <c r="H358" s="92"/>
      <c r="I358" s="92" t="s">
        <v>464</v>
      </c>
      <c r="J358" s="93" t="s">
        <v>547</v>
      </c>
    </row>
    <row r="359" spans="1:10" ht="15" x14ac:dyDescent="0.25">
      <c r="A359" s="152"/>
      <c r="B359" s="112">
        <v>1356015108</v>
      </c>
      <c r="C359" s="98" t="s">
        <v>542</v>
      </c>
      <c r="D359" s="99" t="s">
        <v>545</v>
      </c>
      <c r="E359" s="99"/>
      <c r="F359" s="94">
        <v>52.395000000000003</v>
      </c>
      <c r="G359" s="94">
        <v>54.89</v>
      </c>
      <c r="H359" s="92"/>
      <c r="I359" s="92" t="s">
        <v>464</v>
      </c>
      <c r="J359" s="93"/>
    </row>
    <row r="360" spans="1:10" ht="15" x14ac:dyDescent="0.25">
      <c r="A360" s="150"/>
      <c r="B360" s="87">
        <v>446473108</v>
      </c>
      <c r="C360" s="88" t="s">
        <v>535</v>
      </c>
      <c r="D360" s="89" t="s">
        <v>543</v>
      </c>
      <c r="E360" s="89"/>
      <c r="F360" s="94">
        <v>17.576999999999998</v>
      </c>
      <c r="G360" s="94">
        <v>18.414000000000001</v>
      </c>
      <c r="H360" s="92"/>
      <c r="I360" s="92" t="s">
        <v>464</v>
      </c>
      <c r="J360" s="93"/>
    </row>
    <row r="361" spans="1:10" ht="24.75" x14ac:dyDescent="0.25">
      <c r="A361" s="148"/>
      <c r="B361" s="97">
        <v>356107000</v>
      </c>
      <c r="C361" s="98" t="s">
        <v>627</v>
      </c>
      <c r="D361" s="98" t="s">
        <v>649</v>
      </c>
      <c r="E361" s="99"/>
      <c r="F361" s="94">
        <v>80.262</v>
      </c>
      <c r="G361" s="94">
        <v>84.084000000000003</v>
      </c>
      <c r="H361" s="86"/>
      <c r="I361" s="92" t="s">
        <v>464</v>
      </c>
    </row>
    <row r="362" spans="1:10" ht="24.75" x14ac:dyDescent="0.25">
      <c r="A362" s="148"/>
      <c r="B362" s="97">
        <v>356108000</v>
      </c>
      <c r="C362" s="98" t="s">
        <v>628</v>
      </c>
      <c r="D362" s="98" t="s">
        <v>650</v>
      </c>
      <c r="E362" s="99"/>
      <c r="F362" s="94">
        <v>78.141000000000005</v>
      </c>
      <c r="G362" s="94">
        <v>81.862000000000009</v>
      </c>
      <c r="H362" s="86"/>
      <c r="I362" s="92" t="s">
        <v>464</v>
      </c>
    </row>
    <row r="363" spans="1:10" ht="24.75" x14ac:dyDescent="0.25">
      <c r="A363" s="148"/>
      <c r="B363" s="97">
        <v>356109000</v>
      </c>
      <c r="C363" s="98" t="s">
        <v>629</v>
      </c>
      <c r="D363" s="98" t="s">
        <v>651</v>
      </c>
      <c r="E363" s="99"/>
      <c r="F363" s="94">
        <v>75.274500000000003</v>
      </c>
      <c r="G363" s="94">
        <v>78.859000000000009</v>
      </c>
      <c r="H363" s="86"/>
      <c r="I363" s="92" t="s">
        <v>464</v>
      </c>
    </row>
    <row r="364" spans="1:10" ht="24.75" x14ac:dyDescent="0.25">
      <c r="A364" s="150"/>
      <c r="B364" s="87">
        <v>356110000</v>
      </c>
      <c r="C364" s="88" t="s">
        <v>630</v>
      </c>
      <c r="D364" s="88" t="s">
        <v>652</v>
      </c>
      <c r="E364" s="89"/>
      <c r="F364" s="94">
        <v>70.287000000000006</v>
      </c>
      <c r="G364" s="94">
        <v>73.634</v>
      </c>
      <c r="H364" s="86"/>
      <c r="I364" s="92" t="s">
        <v>464</v>
      </c>
    </row>
    <row r="365" spans="1:10" ht="15" x14ac:dyDescent="0.25">
      <c r="A365" s="148"/>
      <c r="B365" s="97" t="s">
        <v>553</v>
      </c>
      <c r="C365" s="98" t="s">
        <v>631</v>
      </c>
      <c r="D365" s="99" t="s">
        <v>653</v>
      </c>
      <c r="E365" s="99"/>
      <c r="F365" s="94">
        <v>127.008</v>
      </c>
      <c r="G365" s="94">
        <v>133.05600000000001</v>
      </c>
      <c r="H365" s="86"/>
      <c r="I365" s="92" t="s">
        <v>464</v>
      </c>
    </row>
    <row r="366" spans="1:10" ht="15" x14ac:dyDescent="0.25">
      <c r="A366" s="148"/>
      <c r="B366" s="97" t="s">
        <v>550</v>
      </c>
      <c r="C366" s="98" t="s">
        <v>632</v>
      </c>
      <c r="D366" s="99" t="s">
        <v>654</v>
      </c>
      <c r="E366" s="99"/>
      <c r="F366" s="94">
        <v>116.44500000000001</v>
      </c>
      <c r="G366" s="94">
        <v>121.99000000000001</v>
      </c>
      <c r="H366" s="86"/>
      <c r="I366" s="92" t="s">
        <v>464</v>
      </c>
    </row>
    <row r="367" spans="1:10" ht="15" x14ac:dyDescent="0.25">
      <c r="A367" s="148"/>
      <c r="B367" s="97" t="s">
        <v>551</v>
      </c>
      <c r="C367" s="98" t="s">
        <v>633</v>
      </c>
      <c r="D367" s="99" t="s">
        <v>655</v>
      </c>
      <c r="E367" s="99"/>
      <c r="F367" s="94">
        <v>109.935</v>
      </c>
      <c r="G367" s="94">
        <v>115.17000000000002</v>
      </c>
      <c r="H367" s="86"/>
      <c r="I367" s="92" t="s">
        <v>464</v>
      </c>
    </row>
    <row r="368" spans="1:10" ht="15" x14ac:dyDescent="0.25">
      <c r="A368" s="150"/>
      <c r="B368" s="87" t="s">
        <v>552</v>
      </c>
      <c r="C368" s="88" t="s">
        <v>634</v>
      </c>
      <c r="D368" s="89" t="s">
        <v>656</v>
      </c>
      <c r="E368" s="89"/>
      <c r="F368" s="94">
        <v>106.32300000000001</v>
      </c>
      <c r="G368" s="94">
        <v>111.38600000000001</v>
      </c>
      <c r="H368" s="86"/>
      <c r="I368" s="92" t="s">
        <v>464</v>
      </c>
    </row>
    <row r="369" spans="1:9" ht="15" x14ac:dyDescent="0.25">
      <c r="A369" s="148"/>
      <c r="B369" s="97">
        <v>1351706053</v>
      </c>
      <c r="C369" s="98" t="s">
        <v>554</v>
      </c>
      <c r="D369" s="99"/>
      <c r="E369" s="99"/>
      <c r="F369" s="94">
        <v>23.9085</v>
      </c>
      <c r="G369" s="94">
        <v>25.047000000000001</v>
      </c>
      <c r="H369" s="86"/>
      <c r="I369" s="92" t="s">
        <v>464</v>
      </c>
    </row>
    <row r="370" spans="1:9" ht="15" x14ac:dyDescent="0.25">
      <c r="A370" s="148"/>
      <c r="B370" s="97">
        <v>1351708053</v>
      </c>
      <c r="C370" s="98" t="s">
        <v>555</v>
      </c>
      <c r="D370" s="99"/>
      <c r="E370" s="99"/>
      <c r="F370" s="94">
        <v>21.766500000000001</v>
      </c>
      <c r="G370" s="94">
        <v>22.803000000000001</v>
      </c>
      <c r="H370" s="86"/>
      <c r="I370" s="92" t="s">
        <v>464</v>
      </c>
    </row>
    <row r="371" spans="1:9" ht="15" x14ac:dyDescent="0.25">
      <c r="A371" s="148"/>
      <c r="B371" s="97">
        <v>1351710053</v>
      </c>
      <c r="C371" s="98" t="s">
        <v>556</v>
      </c>
      <c r="D371" s="99"/>
      <c r="E371" s="99"/>
      <c r="F371" s="94">
        <v>21.052500000000002</v>
      </c>
      <c r="G371" s="94">
        <v>22.055000000000003</v>
      </c>
      <c r="H371" s="86"/>
      <c r="I371" s="92" t="s">
        <v>464</v>
      </c>
    </row>
    <row r="372" spans="1:9" ht="15" x14ac:dyDescent="0.25">
      <c r="A372" s="148"/>
      <c r="B372" s="97">
        <v>1351712053</v>
      </c>
      <c r="C372" s="98" t="s">
        <v>557</v>
      </c>
      <c r="D372" s="99"/>
      <c r="E372" s="99"/>
      <c r="F372" s="94">
        <v>20.338500000000003</v>
      </c>
      <c r="G372" s="94">
        <v>21.307000000000002</v>
      </c>
      <c r="H372" s="86"/>
      <c r="I372" s="92" t="s">
        <v>464</v>
      </c>
    </row>
    <row r="373" spans="1:9" ht="15" x14ac:dyDescent="0.25">
      <c r="A373" s="148"/>
      <c r="B373" s="97">
        <v>1351704053</v>
      </c>
      <c r="C373" s="98" t="s">
        <v>558</v>
      </c>
      <c r="D373" s="99"/>
      <c r="E373" s="99"/>
      <c r="F373" s="94">
        <v>25.704000000000001</v>
      </c>
      <c r="G373" s="94">
        <v>26.928000000000004</v>
      </c>
      <c r="H373" s="86"/>
      <c r="I373" s="92" t="s">
        <v>464</v>
      </c>
    </row>
    <row r="374" spans="1:9" ht="15" x14ac:dyDescent="0.25">
      <c r="A374" s="150"/>
      <c r="B374" s="87">
        <v>1351714053</v>
      </c>
      <c r="C374" s="88" t="s">
        <v>559</v>
      </c>
      <c r="D374" s="89"/>
      <c r="E374" s="89"/>
      <c r="F374" s="94">
        <v>18.1965</v>
      </c>
      <c r="G374" s="94">
        <v>19.062999999999999</v>
      </c>
      <c r="H374" s="86"/>
      <c r="I374" s="92" t="s">
        <v>464</v>
      </c>
    </row>
    <row r="375" spans="1:9" ht="15" x14ac:dyDescent="0.25">
      <c r="A375" s="150"/>
      <c r="B375" s="87" t="s">
        <v>868</v>
      </c>
      <c r="C375" s="98" t="s">
        <v>560</v>
      </c>
      <c r="D375" s="99"/>
      <c r="E375" s="99"/>
      <c r="F375" s="110">
        <v>90.551999999999992</v>
      </c>
      <c r="G375" s="110">
        <v>94.864000000000004</v>
      </c>
      <c r="H375" s="86"/>
      <c r="I375" s="92" t="s">
        <v>464</v>
      </c>
    </row>
    <row r="376" spans="1:9" ht="15" x14ac:dyDescent="0.25">
      <c r="A376" s="150"/>
      <c r="B376" s="87" t="s">
        <v>869</v>
      </c>
      <c r="C376" s="98" t="s">
        <v>561</v>
      </c>
      <c r="D376" s="99"/>
      <c r="E376" s="99"/>
      <c r="F376" s="110">
        <v>211.2285</v>
      </c>
      <c r="G376" s="110">
        <v>221.28700000000001</v>
      </c>
      <c r="H376" s="86"/>
      <c r="I376" s="92" t="s">
        <v>464</v>
      </c>
    </row>
    <row r="377" spans="1:9" ht="15" x14ac:dyDescent="0.25">
      <c r="A377" s="150"/>
      <c r="B377" s="87" t="s">
        <v>870</v>
      </c>
      <c r="C377" s="98" t="s">
        <v>562</v>
      </c>
      <c r="D377" s="99"/>
      <c r="E377" s="99"/>
      <c r="F377" s="110">
        <v>299.35500000000002</v>
      </c>
      <c r="G377" s="110">
        <v>313.61000000000007</v>
      </c>
      <c r="H377" s="86"/>
      <c r="I377" s="92" t="s">
        <v>464</v>
      </c>
    </row>
    <row r="378" spans="1:9" ht="15" x14ac:dyDescent="0.25">
      <c r="A378" s="150"/>
      <c r="B378" s="87" t="s">
        <v>845</v>
      </c>
      <c r="C378" s="98" t="s">
        <v>412</v>
      </c>
      <c r="D378" s="99"/>
      <c r="E378" s="99"/>
      <c r="F378" s="110">
        <v>18.900000000000002</v>
      </c>
      <c r="G378" s="110">
        <v>19.8</v>
      </c>
      <c r="H378" s="86"/>
      <c r="I378" s="92" t="s">
        <v>464</v>
      </c>
    </row>
    <row r="379" spans="1:9" ht="15" x14ac:dyDescent="0.25">
      <c r="A379" s="150"/>
      <c r="B379" s="87" t="s">
        <v>846</v>
      </c>
      <c r="C379" s="98" t="s">
        <v>413</v>
      </c>
      <c r="D379" s="99"/>
      <c r="E379" s="99"/>
      <c r="F379" s="110">
        <v>23.1</v>
      </c>
      <c r="G379" s="110">
        <v>24.200000000000003</v>
      </c>
      <c r="H379" s="86"/>
      <c r="I379" s="92" t="s">
        <v>464</v>
      </c>
    </row>
    <row r="380" spans="1:9" ht="15" x14ac:dyDescent="0.25">
      <c r="A380" s="150"/>
      <c r="B380" s="87" t="s">
        <v>847</v>
      </c>
      <c r="C380" s="98" t="s">
        <v>563</v>
      </c>
      <c r="D380" s="99"/>
      <c r="E380" s="99"/>
      <c r="F380" s="110">
        <v>40.85</v>
      </c>
      <c r="G380" s="110">
        <v>42.79</v>
      </c>
      <c r="H380" s="86"/>
      <c r="I380" s="92" t="s">
        <v>464</v>
      </c>
    </row>
    <row r="381" spans="1:9" ht="15" x14ac:dyDescent="0.25">
      <c r="A381" s="150"/>
      <c r="B381" s="87" t="s">
        <v>848</v>
      </c>
      <c r="C381" s="98" t="s">
        <v>564</v>
      </c>
      <c r="D381" s="99"/>
      <c r="E381" s="99"/>
      <c r="F381" s="110">
        <v>269.85000000000002</v>
      </c>
      <c r="G381" s="110">
        <v>282.7</v>
      </c>
      <c r="H381" s="86"/>
      <c r="I381" s="92" t="s">
        <v>464</v>
      </c>
    </row>
    <row r="382" spans="1:9" ht="15" x14ac:dyDescent="0.25">
      <c r="A382" s="150"/>
      <c r="B382" s="87" t="s">
        <v>849</v>
      </c>
      <c r="C382" s="98" t="s">
        <v>565</v>
      </c>
      <c r="D382" s="99"/>
      <c r="E382" s="99"/>
      <c r="F382" s="110">
        <v>248.85</v>
      </c>
      <c r="G382" s="110">
        <v>260.7</v>
      </c>
      <c r="H382" s="86"/>
      <c r="I382" s="92" t="s">
        <v>464</v>
      </c>
    </row>
    <row r="383" spans="1:9" ht="15" x14ac:dyDescent="0.25">
      <c r="A383" s="150"/>
      <c r="B383" s="87" t="s">
        <v>418</v>
      </c>
      <c r="C383" s="98" t="s">
        <v>566</v>
      </c>
      <c r="D383" s="99"/>
      <c r="E383" s="99"/>
      <c r="F383" s="110">
        <v>122.85000000000001</v>
      </c>
      <c r="G383" s="110">
        <v>128.70000000000002</v>
      </c>
      <c r="H383" s="86"/>
      <c r="I383" s="92" t="s">
        <v>464</v>
      </c>
    </row>
    <row r="384" spans="1:9" ht="15" x14ac:dyDescent="0.25">
      <c r="A384" s="150"/>
      <c r="B384" s="87" t="s">
        <v>851</v>
      </c>
      <c r="C384" s="98" t="s">
        <v>567</v>
      </c>
      <c r="D384" s="99"/>
      <c r="E384" s="99"/>
      <c r="F384" s="110">
        <v>33.6</v>
      </c>
      <c r="G384" s="110">
        <v>35.200000000000003</v>
      </c>
      <c r="H384" s="86"/>
      <c r="I384" s="92" t="s">
        <v>464</v>
      </c>
    </row>
    <row r="385" spans="1:10" ht="15" x14ac:dyDescent="0.25">
      <c r="A385" s="150"/>
      <c r="B385" s="87" t="s">
        <v>852</v>
      </c>
      <c r="C385" s="98" t="s">
        <v>568</v>
      </c>
      <c r="D385" s="99"/>
      <c r="E385" s="99"/>
      <c r="F385" s="110">
        <v>19.010000000000002</v>
      </c>
      <c r="G385" s="110">
        <v>19.91</v>
      </c>
      <c r="H385" s="86"/>
      <c r="I385" s="92" t="s">
        <v>464</v>
      </c>
    </row>
    <row r="386" spans="1:10" ht="15" x14ac:dyDescent="0.25">
      <c r="A386" s="150"/>
      <c r="B386" s="87" t="s">
        <v>107</v>
      </c>
      <c r="C386" s="98" t="s">
        <v>569</v>
      </c>
      <c r="D386" s="99" t="s">
        <v>572</v>
      </c>
      <c r="E386" s="99" t="s">
        <v>81</v>
      </c>
      <c r="F386" s="110">
        <v>96.63</v>
      </c>
      <c r="G386" s="110">
        <v>96.63</v>
      </c>
      <c r="H386" s="86"/>
      <c r="I386" s="92" t="s">
        <v>464</v>
      </c>
    </row>
    <row r="387" spans="1:10" ht="15" x14ac:dyDescent="0.25">
      <c r="A387" s="150"/>
      <c r="B387" s="87" t="s">
        <v>108</v>
      </c>
      <c r="C387" s="98" t="s">
        <v>570</v>
      </c>
      <c r="D387" s="99" t="s">
        <v>573</v>
      </c>
      <c r="E387" s="99" t="s">
        <v>81</v>
      </c>
      <c r="F387" s="110">
        <v>119.54</v>
      </c>
      <c r="G387" s="110">
        <v>119.54</v>
      </c>
      <c r="H387" s="86"/>
      <c r="I387" s="92" t="s">
        <v>464</v>
      </c>
    </row>
    <row r="388" spans="1:10" ht="15" x14ac:dyDescent="0.25">
      <c r="A388" s="150"/>
      <c r="B388" s="87" t="s">
        <v>109</v>
      </c>
      <c r="C388" s="88" t="s">
        <v>571</v>
      </c>
      <c r="D388" s="89" t="s">
        <v>574</v>
      </c>
      <c r="E388" s="89" t="s">
        <v>81</v>
      </c>
      <c r="F388" s="91">
        <v>144.68</v>
      </c>
      <c r="G388" s="91">
        <v>144.68</v>
      </c>
      <c r="H388" s="86"/>
      <c r="I388" s="92" t="s">
        <v>464</v>
      </c>
    </row>
    <row r="389" spans="1:10" ht="15" x14ac:dyDescent="0.25">
      <c r="A389" s="150"/>
      <c r="B389" s="87">
        <v>365909000</v>
      </c>
      <c r="C389" s="88" t="s">
        <v>576</v>
      </c>
      <c r="D389" s="89"/>
      <c r="E389" s="89"/>
      <c r="F389" s="91">
        <v>93.912000000000006</v>
      </c>
      <c r="G389" s="91">
        <v>98.384</v>
      </c>
      <c r="H389" s="86"/>
      <c r="I389" s="92" t="s">
        <v>464</v>
      </c>
    </row>
    <row r="390" spans="1:10" ht="15" x14ac:dyDescent="0.25">
      <c r="A390" s="150"/>
      <c r="B390" s="87">
        <v>191253353</v>
      </c>
      <c r="C390" s="88" t="s">
        <v>871</v>
      </c>
      <c r="D390" s="89" t="s">
        <v>975</v>
      </c>
      <c r="E390" s="89"/>
      <c r="F390" s="91">
        <v>327.11700000000002</v>
      </c>
      <c r="G390" s="91">
        <v>342.69400000000007</v>
      </c>
      <c r="H390" s="86"/>
      <c r="I390" s="92" t="s">
        <v>464</v>
      </c>
      <c r="J390" s="93" t="s">
        <v>872</v>
      </c>
    </row>
    <row r="391" spans="1:10" ht="15" x14ac:dyDescent="0.25">
      <c r="A391" s="107"/>
      <c r="B391" s="107" t="s">
        <v>884</v>
      </c>
      <c r="C391" s="88" t="s">
        <v>877</v>
      </c>
      <c r="D391" s="89" t="s">
        <v>443</v>
      </c>
      <c r="E391" s="89"/>
      <c r="F391" s="90">
        <v>254.1</v>
      </c>
      <c r="G391" s="90">
        <v>254.1</v>
      </c>
      <c r="H391" s="86"/>
      <c r="I391" s="86"/>
      <c r="J391" s="93" t="s">
        <v>383</v>
      </c>
    </row>
  </sheetData>
  <phoneticPr fontId="7" type="noConversion"/>
  <conditionalFormatting sqref="A392:A1048576 A1:B125 A391:B391 A128:B130 A133:B158 A224:B293 A163:B222">
    <cfRule type="duplicateValues" dxfId="9" priority="24"/>
  </conditionalFormatting>
  <conditionalFormatting sqref="A223:B223">
    <cfRule type="duplicateValues" dxfId="8" priority="1"/>
  </conditionalFormatting>
  <conditionalFormatting sqref="A353:B353">
    <cfRule type="duplicateValues" dxfId="7" priority="16"/>
  </conditionalFormatting>
  <conditionalFormatting sqref="A354:B354">
    <cfRule type="duplicateValues" dxfId="6" priority="15"/>
  </conditionalFormatting>
  <conditionalFormatting sqref="A356:B356">
    <cfRule type="duplicateValues" dxfId="5" priority="14"/>
  </conditionalFormatting>
  <conditionalFormatting sqref="A357:B357">
    <cfRule type="duplicateValues" dxfId="4" priority="13"/>
  </conditionalFormatting>
  <conditionalFormatting sqref="A359:B359">
    <cfRule type="duplicateValues" dxfId="3" priority="12"/>
  </conditionalFormatting>
  <conditionalFormatting sqref="A360:B360">
    <cfRule type="duplicateValues" dxfId="2" priority="11"/>
  </conditionalFormatting>
  <conditionalFormatting sqref="A367:B367">
    <cfRule type="duplicateValues" dxfId="1" priority="10"/>
  </conditionalFormatting>
  <conditionalFormatting sqref="A368:B368">
    <cfRule type="duplicateValues" dxfId="0" priority="9"/>
  </conditionalFormatting>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87b2f7-f4b4-416a-99df-5687f2dbcdcc" xsi:nil="true"/>
    <lcf76f155ced4ddcb4097134ff3c332f xmlns="6f2eb048-da37-47c9-aa39-1d830c61db2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98C1205D399744880BCD3C284E85A9C" ma:contentTypeVersion="14" ma:contentTypeDescription="Crear nuevo documento." ma:contentTypeScope="" ma:versionID="63037fa8f1550389c11ebfb194b8a604">
  <xsd:schema xmlns:xsd="http://www.w3.org/2001/XMLSchema" xmlns:xs="http://www.w3.org/2001/XMLSchema" xmlns:p="http://schemas.microsoft.com/office/2006/metadata/properties" xmlns:ns2="6f2eb048-da37-47c9-aa39-1d830c61db25" xmlns:ns3="0b662314-8b40-40fa-9c45-6a08d07f8416" xmlns:ns4="6087b2f7-f4b4-416a-99df-5687f2dbcdcc" targetNamespace="http://schemas.microsoft.com/office/2006/metadata/properties" ma:root="true" ma:fieldsID="5a90eebf8b6b19dba766dbb4ac058ba7" ns2:_="" ns3:_="" ns4:_="">
    <xsd:import namespace="6f2eb048-da37-47c9-aa39-1d830c61db25"/>
    <xsd:import namespace="0b662314-8b40-40fa-9c45-6a08d07f8416"/>
    <xsd:import namespace="6087b2f7-f4b4-416a-99df-5687f2dbcd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eb048-da37-47c9-aa39-1d830c61d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775a0b2-5ea9-4a67-8c2e-b358150ad19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662314-8b40-40fa-9c45-6a08d07f841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87b2f7-f4b4-416a-99df-5687f2dbcd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5691cc6-608b-4de6-9313-22823a388bfd}" ma:internalName="TaxCatchAll" ma:showField="CatchAllData" ma:web="6087b2f7-f4b4-416a-99df-5687f2dbcd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4AA3BC-03B5-487D-AEBB-918C71716954}">
  <ds:schemaRefs>
    <ds:schemaRef ds:uri="http://schemas.microsoft.com/sharepoint/v3/contenttype/forms"/>
  </ds:schemaRefs>
</ds:datastoreItem>
</file>

<file path=customXml/itemProps2.xml><?xml version="1.0" encoding="utf-8"?>
<ds:datastoreItem xmlns:ds="http://schemas.openxmlformats.org/officeDocument/2006/customXml" ds:itemID="{AC6EC3A0-A5BE-4272-BDAE-AE91EE6E4AF8}">
  <ds:schemaRefs>
    <ds:schemaRef ds:uri="http://schemas.microsoft.com/office/2006/metadata/properties"/>
    <ds:schemaRef ds:uri="http://schemas.microsoft.com/office/infopath/2007/PartnerControls"/>
    <ds:schemaRef ds:uri="6087b2f7-f4b4-416a-99df-5687f2dbcdcc"/>
    <ds:schemaRef ds:uri="6f2eb048-da37-47c9-aa39-1d830c61db25"/>
  </ds:schemaRefs>
</ds:datastoreItem>
</file>

<file path=customXml/itemProps3.xml><?xml version="1.0" encoding="utf-8"?>
<ds:datastoreItem xmlns:ds="http://schemas.openxmlformats.org/officeDocument/2006/customXml" ds:itemID="{53B4FD24-E54B-4AED-8C18-8656C9FA2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eb048-da37-47c9-aa39-1d830c61db25"/>
    <ds:schemaRef ds:uri="0b662314-8b40-40fa-9c45-6a08d07f8416"/>
    <ds:schemaRef ds:uri="6087b2f7-f4b4-416a-99df-5687f2dbcd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plantilla</vt:lpstr>
      <vt:lpstr>detalle</vt:lpstr>
      <vt:lpstr>precios</vt:lpstr>
    </vt:vector>
  </TitlesOfParts>
  <Manager/>
  <Company>Fcc Construcción,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Jcarmona</dc:creator>
  <cp:keywords/>
  <dc:description/>
  <cp:lastModifiedBy>Sanchez Perez, Francisco Javier</cp:lastModifiedBy>
  <cp:revision/>
  <dcterms:created xsi:type="dcterms:W3CDTF">2009-10-29T12:16:25Z</dcterms:created>
  <dcterms:modified xsi:type="dcterms:W3CDTF">2026-07-24T07:38:15Z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0x010100D98C1205D399744880BCD3C284E85A9C</vt:lpwstr>
  </property>
  <property fmtid="{D5CDD505-2E9C-101B-9397-08002B2CF9AE}" pid="3" name="MediaServiceImageTags">
    <vt:lpwstr/>
  </property>
</Properties>
</file>